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9020" windowHeight="11475" activeTab="0"/>
  </bookViews>
  <sheets>
    <sheet name="calculo" sheetId="1" r:id="rId1"/>
  </sheets>
  <definedNames>
    <definedName name="_xlnm.Print_Area" localSheetId="0">'calculo'!$B$22:$V$89</definedName>
    <definedName name="Z_0CFF4A87_9929_40C9_AFDB_AC8878F62F15_.wvu.PrintArea" localSheetId="0" hidden="1">'calculo'!$B$22:$V$89</definedName>
  </definedNames>
  <calcPr fullCalcOnLoad="1"/>
</workbook>
</file>

<file path=xl/sharedStrings.xml><?xml version="1.0" encoding="utf-8"?>
<sst xmlns="http://schemas.openxmlformats.org/spreadsheetml/2006/main" count="69" uniqueCount="46">
  <si>
    <t>Valor da mercadoria</t>
  </si>
  <si>
    <t>%</t>
  </si>
  <si>
    <t>ICMS</t>
  </si>
  <si>
    <t>IPI</t>
  </si>
  <si>
    <t>CALCULADO</t>
  </si>
  <si>
    <t>TOTAL</t>
  </si>
  <si>
    <t>TOTAL DO FRETE DESTACADO NA NOTA FISCAL</t>
  </si>
  <si>
    <t>IVA</t>
  </si>
  <si>
    <t>FRETE</t>
  </si>
  <si>
    <t>OUTRAS</t>
  </si>
  <si>
    <t>DESPESAS</t>
  </si>
  <si>
    <t>Fornecedor:</t>
  </si>
  <si>
    <t>Nº da Nota Fiscal:</t>
  </si>
  <si>
    <t>DADOS DA NOTA FISCAL</t>
  </si>
  <si>
    <t>BC</t>
  </si>
  <si>
    <t>TOTAL DE OUTRAS DESPESAS DESTACADO NA NOTA FISCAL</t>
  </si>
  <si>
    <t>BASE DE</t>
  </si>
  <si>
    <t>CALCULO</t>
  </si>
  <si>
    <t>ICMS FE</t>
  </si>
  <si>
    <t>BASE CALC. + IPI</t>
  </si>
  <si>
    <t>CÁLCULO DO IMPOSTO</t>
  </si>
  <si>
    <t>BC CALCULO ICMS</t>
  </si>
  <si>
    <t>BC ICMS ST</t>
  </si>
  <si>
    <t>ICMS ST</t>
  </si>
  <si>
    <t>OUTRAS DESPESAS</t>
  </si>
  <si>
    <t>VALOR TOTAL DA NF</t>
  </si>
  <si>
    <t>Data de emissão:</t>
  </si>
  <si>
    <t>PARA MELHOR VISUALIZAÇÃO, CONFIGURE O MONITOR</t>
  </si>
  <si>
    <t>1280 X 1024 PIXELS</t>
  </si>
  <si>
    <t xml:space="preserve">(-) ICMS-ST RECOLHIDO PELO REMETENTE  </t>
  </si>
  <si>
    <t xml:space="preserve">VALOR ICMS-ST A RECOLHER  </t>
  </si>
  <si>
    <r>
      <t xml:space="preserve">INFORME O </t>
    </r>
    <r>
      <rPr>
        <b/>
        <sz val="10"/>
        <rFont val="Arial"/>
        <family val="2"/>
      </rPr>
      <t>(%)</t>
    </r>
    <r>
      <rPr>
        <b/>
        <sz val="10"/>
        <color indexed="10"/>
        <rFont val="Arial"/>
        <family val="2"/>
      </rPr>
      <t xml:space="preserve"> DO ICMS DENTRO DO SEU ESTADO</t>
    </r>
  </si>
  <si>
    <t>CNPJ do Fornecedor:</t>
  </si>
  <si>
    <t>DADOS DA SUA EMPRESA</t>
  </si>
  <si>
    <t>Nome:</t>
  </si>
  <si>
    <t>Endereço:</t>
  </si>
  <si>
    <t>Município:</t>
  </si>
  <si>
    <t>UF:</t>
  </si>
  <si>
    <t>CNAE:</t>
  </si>
  <si>
    <t>CNPJ:</t>
  </si>
  <si>
    <t>Inscrição Estadual</t>
  </si>
  <si>
    <t>Fone:</t>
  </si>
  <si>
    <t>MERCADORIAS COM SUBSTITUIÇÃO TRIBUTÁRIA</t>
  </si>
  <si>
    <t>MERCADORIAS SEM SUBSTITUIÇÃO TRIBUTÁRIA</t>
  </si>
  <si>
    <t xml:space="preserve">ICMS-ST CALCULADO  </t>
  </si>
  <si>
    <t>VR TOTAL  PRODUTOS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</si>
</sst>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000_);_(* \(#,##0.000000\);_(* &quot;-&quot;??????_);_(@_)"/>
    <numFmt numFmtId="173" formatCode="#,##0.000000_);\(#,##0.000000\)"/>
    <numFmt numFmtId="174" formatCode="[$-416]dddd\,\ d&quot; de &quot;mmmm&quot; de &quot;yyyy"/>
    <numFmt numFmtId="175" formatCode="_(* #,##0.0000_);_(* \(#,##0.0000\);_(* &quot;-&quot;????_);_(@_)"/>
  </numFmts>
  <fonts count="55">
    <font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169" fontId="4" fillId="0" borderId="15" xfId="62" applyNumberFormat="1" applyFont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/>
      <protection hidden="1"/>
    </xf>
    <xf numFmtId="14" fontId="0" fillId="34" borderId="0" xfId="0" applyNumberFormat="1" applyFill="1" applyBorder="1" applyAlignment="1" applyProtection="1">
      <alignment horizontal="left"/>
      <protection hidden="1"/>
    </xf>
    <xf numFmtId="0" fontId="0" fillId="35" borderId="15" xfId="0" applyFont="1" applyFill="1" applyBorder="1" applyAlignment="1" applyProtection="1">
      <alignment horizontal="left" vertical="center"/>
      <protection hidden="1" locked="0"/>
    </xf>
    <xf numFmtId="0" fontId="1" fillId="0" borderId="16" xfId="0" applyFont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171" fontId="4" fillId="0" borderId="18" xfId="62" applyFont="1" applyFill="1" applyBorder="1" applyAlignment="1" applyProtection="1">
      <alignment horizontal="center"/>
      <protection hidden="1"/>
    </xf>
    <xf numFmtId="171" fontId="4" fillId="0" borderId="18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171" fontId="4" fillId="0" borderId="11" xfId="62" applyFont="1" applyFill="1" applyBorder="1" applyAlignment="1" applyProtection="1">
      <alignment horizontal="center"/>
      <protection hidden="1"/>
    </xf>
    <xf numFmtId="171" fontId="4" fillId="0" borderId="11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18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/>
      <protection hidden="1"/>
    </xf>
    <xf numFmtId="171" fontId="4" fillId="0" borderId="18" xfId="62" applyFont="1" applyFill="1" applyBorder="1" applyAlignment="1" applyProtection="1">
      <alignment horizontal="center"/>
      <protection hidden="1"/>
    </xf>
    <xf numFmtId="171" fontId="4" fillId="0" borderId="0" xfId="62" applyFont="1" applyFill="1" applyBorder="1" applyAlignment="1" applyProtection="1">
      <alignment horizontal="center"/>
      <protection hidden="1"/>
    </xf>
    <xf numFmtId="171" fontId="4" fillId="0" borderId="11" xfId="62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 horizontal="right"/>
      <protection hidden="1"/>
    </xf>
    <xf numFmtId="171" fontId="6" fillId="0" borderId="19" xfId="62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171" fontId="18" fillId="0" borderId="0" xfId="0" applyNumberFormat="1" applyFont="1" applyFill="1" applyAlignment="1" applyProtection="1">
      <alignment/>
      <protection hidden="1"/>
    </xf>
    <xf numFmtId="175" fontId="18" fillId="0" borderId="0" xfId="0" applyNumberFormat="1" applyFont="1" applyFill="1" applyAlignment="1" applyProtection="1">
      <alignment/>
      <protection hidden="1"/>
    </xf>
    <xf numFmtId="173" fontId="18" fillId="0" borderId="0" xfId="62" applyNumberFormat="1" applyFont="1" applyFill="1" applyAlignment="1" applyProtection="1">
      <alignment/>
      <protection hidden="1"/>
    </xf>
    <xf numFmtId="171" fontId="18" fillId="0" borderId="0" xfId="62" applyFont="1" applyFill="1" applyAlignment="1" applyProtection="1">
      <alignment/>
      <protection hidden="1"/>
    </xf>
    <xf numFmtId="0" fontId="4" fillId="36" borderId="20" xfId="0" applyFont="1" applyFill="1" applyBorder="1" applyAlignment="1" applyProtection="1">
      <alignment horizontal="right"/>
      <protection hidden="1"/>
    </xf>
    <xf numFmtId="0" fontId="4" fillId="36" borderId="0" xfId="0" applyFont="1" applyFill="1" applyBorder="1" applyAlignment="1" applyProtection="1">
      <alignment horizontal="right"/>
      <protection hidden="1"/>
    </xf>
    <xf numFmtId="1" fontId="3" fillId="36" borderId="0" xfId="0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4" fillId="37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/>
    </xf>
    <xf numFmtId="0" fontId="4" fillId="37" borderId="15" xfId="0" applyFont="1" applyFill="1" applyBorder="1" applyAlignment="1" applyProtection="1">
      <alignment horizontal="center"/>
      <protection hidden="1"/>
    </xf>
    <xf numFmtId="171" fontId="20" fillId="36" borderId="20" xfId="62" applyFont="1" applyFill="1" applyBorder="1" applyAlignment="1" applyProtection="1">
      <alignment horizontal="right"/>
      <protection hidden="1"/>
    </xf>
    <xf numFmtId="171" fontId="20" fillId="36" borderId="0" xfId="62" applyFont="1" applyFill="1" applyBorder="1" applyAlignment="1" applyProtection="1">
      <alignment horizontal="right"/>
      <protection hidden="1"/>
    </xf>
    <xf numFmtId="171" fontId="20" fillId="36" borderId="0" xfId="62" applyFont="1" applyFill="1" applyBorder="1" applyAlignment="1" applyProtection="1">
      <alignment horizontal="center"/>
      <protection hidden="1"/>
    </xf>
    <xf numFmtId="171" fontId="4" fillId="36" borderId="20" xfId="62" applyFont="1" applyFill="1" applyBorder="1" applyAlignment="1" applyProtection="1">
      <alignment horizontal="right"/>
      <protection hidden="1"/>
    </xf>
    <xf numFmtId="171" fontId="4" fillId="36" borderId="0" xfId="62" applyFont="1" applyFill="1" applyBorder="1" applyAlignment="1" applyProtection="1">
      <alignment horizontal="right"/>
      <protection hidden="1"/>
    </xf>
    <xf numFmtId="171" fontId="3" fillId="36" borderId="0" xfId="62" applyFont="1" applyFill="1" applyBorder="1" applyAlignment="1" applyProtection="1">
      <alignment horizontal="center"/>
      <protection hidden="1"/>
    </xf>
    <xf numFmtId="0" fontId="4" fillId="37" borderId="23" xfId="0" applyFont="1" applyFill="1" applyBorder="1" applyAlignment="1" applyProtection="1">
      <alignment horizontal="center"/>
      <protection hidden="1"/>
    </xf>
    <xf numFmtId="171" fontId="1" fillId="0" borderId="15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171" fontId="1" fillId="0" borderId="15" xfId="62" applyFont="1" applyBorder="1" applyAlignment="1" applyProtection="1">
      <alignment horizontal="center"/>
      <protection hidden="1"/>
    </xf>
    <xf numFmtId="0" fontId="3" fillId="35" borderId="21" xfId="0" applyFont="1" applyFill="1" applyBorder="1" applyAlignment="1" applyProtection="1">
      <alignment horizontal="center"/>
      <protection hidden="1"/>
    </xf>
    <xf numFmtId="0" fontId="3" fillId="35" borderId="22" xfId="0" applyFont="1" applyFill="1" applyBorder="1" applyAlignment="1" applyProtection="1">
      <alignment horizontal="center"/>
      <protection hidden="1"/>
    </xf>
    <xf numFmtId="14" fontId="3" fillId="36" borderId="0" xfId="0" applyNumberFormat="1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49" fontId="0" fillId="35" borderId="21" xfId="0" applyNumberFormat="1" applyFont="1" applyFill="1" applyBorder="1" applyAlignment="1" applyProtection="1">
      <alignment horizontal="left" vertical="center"/>
      <protection hidden="1" locked="0"/>
    </xf>
    <xf numFmtId="49" fontId="0" fillId="35" borderId="22" xfId="0" applyNumberFormat="1" applyFont="1" applyFill="1" applyBorder="1" applyAlignment="1" applyProtection="1">
      <alignment horizontal="left" vertical="center"/>
      <protection hidden="1" locked="0"/>
    </xf>
    <xf numFmtId="49" fontId="0" fillId="35" borderId="24" xfId="0" applyNumberFormat="1" applyFont="1" applyFill="1" applyBorder="1" applyAlignment="1" applyProtection="1">
      <alignment horizontal="left" vertical="center"/>
      <protection hidden="1" locked="0"/>
    </xf>
    <xf numFmtId="171" fontId="4" fillId="0" borderId="21" xfId="62" applyFont="1" applyBorder="1" applyAlignment="1" applyProtection="1">
      <alignment horizontal="center"/>
      <protection hidden="1"/>
    </xf>
    <xf numFmtId="171" fontId="4" fillId="0" borderId="22" xfId="62" applyFont="1" applyBorder="1" applyAlignment="1" applyProtection="1">
      <alignment horizontal="center"/>
      <protection hidden="1"/>
    </xf>
    <xf numFmtId="0" fontId="4" fillId="37" borderId="22" xfId="0" applyFont="1" applyFill="1" applyBorder="1" applyAlignment="1" applyProtection="1">
      <alignment horizontal="center"/>
      <protection hidden="1"/>
    </xf>
    <xf numFmtId="3" fontId="0" fillId="35" borderId="21" xfId="0" applyNumberFormat="1" applyFont="1" applyFill="1" applyBorder="1" applyAlignment="1" applyProtection="1">
      <alignment horizontal="left" vertical="center"/>
      <protection hidden="1" locked="0"/>
    </xf>
    <xf numFmtId="0" fontId="0" fillId="35" borderId="22" xfId="0" applyFont="1" applyFill="1" applyBorder="1" applyAlignment="1" applyProtection="1">
      <alignment horizontal="left" vertical="center"/>
      <protection hidden="1" locked="0"/>
    </xf>
    <xf numFmtId="0" fontId="0" fillId="35" borderId="24" xfId="0" applyFont="1" applyFill="1" applyBorder="1" applyAlignment="1" applyProtection="1">
      <alignment horizontal="left" vertical="center"/>
      <protection hidden="1" locked="0"/>
    </xf>
    <xf numFmtId="0" fontId="4" fillId="37" borderId="25" xfId="0" applyFont="1" applyFill="1" applyBorder="1" applyAlignment="1" applyProtection="1">
      <alignment horizontal="center"/>
      <protection hidden="1"/>
    </xf>
    <xf numFmtId="0" fontId="4" fillId="37" borderId="25" xfId="0" applyFont="1" applyFill="1" applyBorder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16" fillId="38" borderId="21" xfId="0" applyFont="1" applyFill="1" applyBorder="1" applyAlignment="1" applyProtection="1">
      <alignment horizontal="center" vertical="center"/>
      <protection hidden="1"/>
    </xf>
    <xf numFmtId="0" fontId="16" fillId="38" borderId="22" xfId="0" applyFont="1" applyFill="1" applyBorder="1" applyAlignment="1" applyProtection="1">
      <alignment horizontal="center" vertical="center"/>
      <protection hidden="1"/>
    </xf>
    <xf numFmtId="0" fontId="16" fillId="38" borderId="24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0" fontId="0" fillId="35" borderId="26" xfId="0" applyFont="1" applyFill="1" applyBorder="1" applyAlignment="1" applyProtection="1">
      <alignment horizontal="left" vertical="center"/>
      <protection hidden="1" locked="0"/>
    </xf>
    <xf numFmtId="0" fontId="0" fillId="35" borderId="27" xfId="0" applyFont="1" applyFill="1" applyBorder="1" applyAlignment="1" applyProtection="1">
      <alignment horizontal="left" vertical="center"/>
      <protection hidden="1" locked="0"/>
    </xf>
    <xf numFmtId="0" fontId="0" fillId="35" borderId="28" xfId="0" applyFont="1" applyFill="1" applyBorder="1" applyAlignment="1" applyProtection="1">
      <alignment horizontal="left" vertical="center"/>
      <protection hidden="1" locked="0"/>
    </xf>
    <xf numFmtId="0" fontId="10" fillId="39" borderId="29" xfId="0" applyFont="1" applyFill="1" applyBorder="1" applyAlignment="1" applyProtection="1">
      <alignment horizontal="center" vertical="center"/>
      <protection hidden="1"/>
    </xf>
    <xf numFmtId="0" fontId="10" fillId="39" borderId="30" xfId="0" applyFont="1" applyFill="1" applyBorder="1" applyAlignment="1" applyProtection="1">
      <alignment horizontal="center" vertical="center"/>
      <protection hidden="1"/>
    </xf>
    <xf numFmtId="0" fontId="10" fillId="39" borderId="31" xfId="0" applyFont="1" applyFill="1" applyBorder="1" applyAlignment="1" applyProtection="1">
      <alignment horizontal="center" vertical="center"/>
      <protection hidden="1"/>
    </xf>
    <xf numFmtId="0" fontId="10" fillId="39" borderId="32" xfId="0" applyFont="1" applyFill="1" applyBorder="1" applyAlignment="1" applyProtection="1">
      <alignment horizontal="center" vertical="center"/>
      <protection hidden="1"/>
    </xf>
    <xf numFmtId="0" fontId="10" fillId="39" borderId="33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11" xfId="0" applyFont="1" applyFill="1" applyBorder="1" applyAlignment="1" applyProtection="1">
      <alignment horizontal="center" vertical="center"/>
      <protection hidden="1"/>
    </xf>
    <xf numFmtId="0" fontId="4" fillId="37" borderId="12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  <xf numFmtId="0" fontId="4" fillId="37" borderId="18" xfId="0" applyFont="1" applyFill="1" applyBorder="1" applyAlignment="1" applyProtection="1">
      <alignment horizontal="center" vertical="center"/>
      <protection hidden="1"/>
    </xf>
    <xf numFmtId="0" fontId="4" fillId="37" borderId="17" xfId="0" applyFont="1" applyFill="1" applyBorder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/>
      <protection hidden="1"/>
    </xf>
    <xf numFmtId="171" fontId="1" fillId="0" borderId="15" xfId="62" applyFont="1" applyBorder="1" applyAlignment="1" applyProtection="1">
      <alignment horizontal="center"/>
      <protection hidden="1" locked="0"/>
    </xf>
    <xf numFmtId="171" fontId="4" fillId="33" borderId="15" xfId="62" applyFont="1" applyFill="1" applyBorder="1" applyAlignment="1" applyProtection="1">
      <alignment horizontal="center"/>
      <protection hidden="1"/>
    </xf>
    <xf numFmtId="0" fontId="4" fillId="37" borderId="25" xfId="0" applyFont="1" applyFill="1" applyBorder="1" applyAlignment="1" applyProtection="1">
      <alignment horizontal="center"/>
      <protection hidden="1"/>
    </xf>
    <xf numFmtId="171" fontId="4" fillId="0" borderId="0" xfId="62" applyFont="1" applyBorder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1" fontId="4" fillId="40" borderId="15" xfId="62" applyFont="1" applyFill="1" applyBorder="1" applyAlignment="1" applyProtection="1">
      <alignment horizontal="center"/>
      <protection hidden="1"/>
    </xf>
    <xf numFmtId="171" fontId="3" fillId="0" borderId="15" xfId="62" applyFont="1" applyBorder="1" applyAlignment="1" applyProtection="1">
      <alignment horizontal="center"/>
      <protection hidden="1" locked="0"/>
    </xf>
    <xf numFmtId="171" fontId="4" fillId="35" borderId="35" xfId="62" applyFont="1" applyFill="1" applyBorder="1" applyAlignment="1" applyProtection="1">
      <alignment horizontal="center"/>
      <protection hidden="1" locked="0"/>
    </xf>
    <xf numFmtId="0" fontId="4" fillId="35" borderId="35" xfId="0" applyFont="1" applyFill="1" applyBorder="1" applyAlignment="1" applyProtection="1">
      <alignment horizontal="right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11" fillId="41" borderId="39" xfId="0" applyFont="1" applyFill="1" applyBorder="1" applyAlignment="1" applyProtection="1">
      <alignment horizontal="center" vertical="center"/>
      <protection hidden="1"/>
    </xf>
    <xf numFmtId="0" fontId="11" fillId="41" borderId="0" xfId="0" applyFont="1" applyFill="1" applyBorder="1" applyAlignment="1" applyProtection="1">
      <alignment horizontal="center" vertical="center"/>
      <protection hidden="1"/>
    </xf>
    <xf numFmtId="0" fontId="11" fillId="41" borderId="40" xfId="0" applyFont="1" applyFill="1" applyBorder="1" applyAlignment="1" applyProtection="1">
      <alignment horizontal="center" vertical="center"/>
      <protection hidden="1"/>
    </xf>
    <xf numFmtId="0" fontId="11" fillId="41" borderId="41" xfId="0" applyFont="1" applyFill="1" applyBorder="1" applyAlignment="1" applyProtection="1">
      <alignment horizontal="center" vertical="center"/>
      <protection hidden="1"/>
    </xf>
    <xf numFmtId="0" fontId="11" fillId="41" borderId="42" xfId="0" applyFont="1" applyFill="1" applyBorder="1" applyAlignment="1" applyProtection="1">
      <alignment horizontal="center" vertical="center"/>
      <protection hidden="1"/>
    </xf>
    <xf numFmtId="0" fontId="11" fillId="41" borderId="43" xfId="0" applyFont="1" applyFill="1" applyBorder="1" applyAlignment="1" applyProtection="1">
      <alignment horizontal="center" vertical="center"/>
      <protection hidden="1"/>
    </xf>
    <xf numFmtId="171" fontId="6" fillId="37" borderId="35" xfId="62" applyFont="1" applyFill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right"/>
      <protection hidden="1"/>
    </xf>
    <xf numFmtId="0" fontId="6" fillId="37" borderId="35" xfId="0" applyFont="1" applyFill="1" applyBorder="1" applyAlignment="1" applyProtection="1">
      <alignment horizontal="right"/>
      <protection hidden="1"/>
    </xf>
    <xf numFmtId="0" fontId="8" fillId="35" borderId="21" xfId="0" applyFont="1" applyFill="1" applyBorder="1" applyAlignment="1" applyProtection="1">
      <alignment horizontal="center"/>
      <protection hidden="1"/>
    </xf>
    <xf numFmtId="0" fontId="8" fillId="35" borderId="22" xfId="0" applyFont="1" applyFill="1" applyBorder="1" applyAlignment="1" applyProtection="1">
      <alignment horizontal="center"/>
      <protection hidden="1"/>
    </xf>
    <xf numFmtId="0" fontId="8" fillId="35" borderId="24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left"/>
      <protection hidden="1" locked="0"/>
    </xf>
    <xf numFmtId="0" fontId="0" fillId="35" borderId="22" xfId="0" applyFill="1" applyBorder="1" applyAlignment="1" applyProtection="1">
      <alignment horizontal="left"/>
      <protection hidden="1" locked="0"/>
    </xf>
    <xf numFmtId="0" fontId="0" fillId="35" borderId="24" xfId="0" applyFill="1" applyBorder="1" applyAlignment="1" applyProtection="1">
      <alignment horizontal="left"/>
      <protection hidden="1" locked="0"/>
    </xf>
    <xf numFmtId="14" fontId="0" fillId="35" borderId="21" xfId="0" applyNumberFormat="1" applyFill="1" applyBorder="1" applyAlignment="1" applyProtection="1">
      <alignment horizontal="left"/>
      <protection hidden="1" locked="0"/>
    </xf>
    <xf numFmtId="14" fontId="0" fillId="35" borderId="22" xfId="0" applyNumberFormat="1" applyFill="1" applyBorder="1" applyAlignment="1" applyProtection="1">
      <alignment horizontal="left"/>
      <protection hidden="1" locked="0"/>
    </xf>
    <xf numFmtId="14" fontId="0" fillId="35" borderId="24" xfId="0" applyNumberFormat="1" applyFill="1" applyBorder="1" applyAlignment="1" applyProtection="1">
      <alignment horizontal="left"/>
      <protection hidden="1" locked="0"/>
    </xf>
    <xf numFmtId="171" fontId="4" fillId="0" borderId="15" xfId="62" applyFont="1" applyBorder="1" applyAlignment="1" applyProtection="1">
      <alignment horizontal="center"/>
      <protection hidden="1"/>
    </xf>
    <xf numFmtId="171" fontId="6" fillId="35" borderId="35" xfId="62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right"/>
      <protection hidden="1"/>
    </xf>
    <xf numFmtId="171" fontId="7" fillId="0" borderId="35" xfId="62" applyFont="1" applyBorder="1" applyAlignment="1" applyProtection="1">
      <alignment horizontal="center"/>
      <protection hidden="1"/>
    </xf>
    <xf numFmtId="171" fontId="4" fillId="0" borderId="15" xfId="0" applyNumberFormat="1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5" fillId="35" borderId="35" xfId="0" applyFont="1" applyFill="1" applyBorder="1" applyAlignment="1" applyProtection="1">
      <alignment horizontal="right"/>
      <protection hidden="1"/>
    </xf>
    <xf numFmtId="171" fontId="5" fillId="35" borderId="35" xfId="62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9"/>
  <sheetViews>
    <sheetView showGridLines="0" showRowColHeaders="0" showZeros="0" tabSelected="1" zoomScalePageLayoutView="0" workbookViewId="0" topLeftCell="A1">
      <selection activeCell="D11" sqref="D11:U11"/>
    </sheetView>
  </sheetViews>
  <sheetFormatPr defaultColWidth="5.8515625" defaultRowHeight="12.75"/>
  <cols>
    <col min="1" max="1" width="9.140625" style="16" customWidth="1"/>
    <col min="2" max="2" width="0.85546875" style="16" customWidth="1"/>
    <col min="3" max="4" width="5.8515625" style="16" customWidth="1"/>
    <col min="5" max="5" width="6.57421875" style="16" customWidth="1"/>
    <col min="6" max="9" width="3.28125" style="16" customWidth="1"/>
    <col min="10" max="14" width="5.8515625" style="16" customWidth="1"/>
    <col min="15" max="15" width="5.140625" style="16" customWidth="1"/>
    <col min="16" max="17" width="5.8515625" style="16" customWidth="1"/>
    <col min="18" max="21" width="5.421875" style="16" customWidth="1"/>
    <col min="22" max="22" width="0.71875" style="16" customWidth="1"/>
    <col min="23" max="23" width="1.7109375" style="56" customWidth="1"/>
    <col min="24" max="24" width="2.421875" style="60" customWidth="1"/>
    <col min="25" max="30" width="1.7109375" style="60" customWidth="1"/>
    <col min="31" max="31" width="11.140625" style="60" customWidth="1"/>
    <col min="32" max="48" width="1.7109375" style="60" customWidth="1"/>
    <col min="49" max="49" width="3.28125" style="69" customWidth="1"/>
    <col min="50" max="50" width="14.57421875" style="70" customWidth="1"/>
    <col min="51" max="51" width="8.57421875" style="70" customWidth="1"/>
    <col min="52" max="52" width="9.7109375" style="70" customWidth="1"/>
    <col min="53" max="53" width="7.8515625" style="70" customWidth="1"/>
    <col min="54" max="54" width="10.421875" style="70" customWidth="1"/>
    <col min="55" max="73" width="5.8515625" style="69" customWidth="1"/>
    <col min="74" max="16384" width="5.8515625" style="56" customWidth="1"/>
  </cols>
  <sheetData>
    <row r="1" spans="24:48" ht="12.75"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ht="13.5" thickBot="1"/>
    <row r="3" spans="3:21" ht="13.5" thickTop="1">
      <c r="C3" s="141" t="s">
        <v>27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/>
    </row>
    <row r="4" spans="3:21" ht="12.75"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</row>
    <row r="5" spans="3:21" ht="12.75">
      <c r="C5" s="147" t="s">
        <v>28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</row>
    <row r="6" spans="3:21" ht="13.5" thickBot="1"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</row>
    <row r="7" spans="3:21" ht="6" customHeight="1" thickBot="1" thickTop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22" ht="5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</row>
    <row r="9" spans="2:22" ht="13.5" customHeight="1">
      <c r="B9" s="24"/>
      <c r="C9" s="109" t="s">
        <v>33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25"/>
    </row>
    <row r="10" spans="2:22" ht="5.25" customHeight="1"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5"/>
    </row>
    <row r="11" spans="2:22" ht="13.5" customHeight="1">
      <c r="B11" s="24"/>
      <c r="C11" s="19" t="s">
        <v>34</v>
      </c>
      <c r="D11" s="112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  <c r="V11" s="25"/>
    </row>
    <row r="12" spans="2:22" ht="4.5" customHeight="1">
      <c r="B12" s="2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5"/>
    </row>
    <row r="13" spans="2:22" ht="13.5" customHeight="1">
      <c r="B13" s="24"/>
      <c r="C13" s="20" t="s">
        <v>35</v>
      </c>
      <c r="D13" s="19"/>
      <c r="E13" s="112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25"/>
    </row>
    <row r="14" spans="2:22" ht="4.5" customHeight="1">
      <c r="B14" s="2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5"/>
    </row>
    <row r="15" spans="2:22" ht="13.5" customHeight="1">
      <c r="B15" s="24"/>
      <c r="C15" s="20" t="s">
        <v>36</v>
      </c>
      <c r="D15" s="19"/>
      <c r="E15" s="112"/>
      <c r="F15" s="104"/>
      <c r="G15" s="104"/>
      <c r="H15" s="104"/>
      <c r="I15" s="104"/>
      <c r="J15" s="105"/>
      <c r="K15" s="19"/>
      <c r="L15" s="20" t="s">
        <v>37</v>
      </c>
      <c r="M15" s="33"/>
      <c r="N15" s="19"/>
      <c r="O15" s="113" t="s">
        <v>38</v>
      </c>
      <c r="P15" s="113"/>
      <c r="Q15" s="112"/>
      <c r="R15" s="104"/>
      <c r="S15" s="104"/>
      <c r="T15" s="105"/>
      <c r="U15" s="19"/>
      <c r="V15" s="25"/>
    </row>
    <row r="16" spans="2:22" ht="4.5" customHeight="1"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5"/>
    </row>
    <row r="17" spans="2:22" ht="13.5" customHeight="1">
      <c r="B17" s="24"/>
      <c r="C17" s="96" t="s">
        <v>39</v>
      </c>
      <c r="D17" s="96"/>
      <c r="E17" s="97"/>
      <c r="F17" s="98"/>
      <c r="G17" s="98"/>
      <c r="H17" s="98"/>
      <c r="I17" s="98"/>
      <c r="J17" s="99"/>
      <c r="K17" s="19"/>
      <c r="L17" s="20" t="s">
        <v>40</v>
      </c>
      <c r="M17" s="19"/>
      <c r="N17" s="19"/>
      <c r="O17" s="103"/>
      <c r="P17" s="104"/>
      <c r="Q17" s="104"/>
      <c r="R17" s="104"/>
      <c r="S17" s="104"/>
      <c r="T17" s="105"/>
      <c r="U17" s="19"/>
      <c r="V17" s="25"/>
    </row>
    <row r="18" spans="2:22" ht="4.5" customHeight="1">
      <c r="B18" s="24"/>
      <c r="C18" s="114"/>
      <c r="D18" s="114"/>
      <c r="E18" s="114"/>
      <c r="F18" s="19"/>
      <c r="G18" s="19"/>
      <c r="H18" s="19"/>
      <c r="I18" s="19"/>
      <c r="J18" s="19"/>
      <c r="K18" s="19"/>
      <c r="L18" s="30"/>
      <c r="M18" s="19"/>
      <c r="N18" s="19"/>
      <c r="O18" s="19"/>
      <c r="P18" s="18"/>
      <c r="Q18" s="18"/>
      <c r="R18" s="18"/>
      <c r="S18" s="18"/>
      <c r="T18" s="18"/>
      <c r="U18" s="19"/>
      <c r="V18" s="25"/>
    </row>
    <row r="19" spans="2:22" ht="13.5" customHeight="1">
      <c r="B19" s="24"/>
      <c r="C19" s="18" t="s">
        <v>41</v>
      </c>
      <c r="D19" s="18"/>
      <c r="E19" s="112"/>
      <c r="F19" s="104"/>
      <c r="G19" s="104"/>
      <c r="H19" s="104"/>
      <c r="I19" s="104"/>
      <c r="J19" s="105"/>
      <c r="K19" s="19"/>
      <c r="L19" s="20"/>
      <c r="M19" s="19"/>
      <c r="N19" s="19"/>
      <c r="O19" s="18"/>
      <c r="P19" s="18"/>
      <c r="Q19" s="18"/>
      <c r="R19" s="18"/>
      <c r="S19" s="18"/>
      <c r="T19" s="18"/>
      <c r="U19" s="19"/>
      <c r="V19" s="25"/>
    </row>
    <row r="20" spans="2:22" ht="4.5" customHeight="1" thickBot="1">
      <c r="B20" s="26"/>
      <c r="C20" s="95"/>
      <c r="D20" s="95"/>
      <c r="E20" s="95"/>
      <c r="F20" s="27"/>
      <c r="G20" s="27"/>
      <c r="H20" s="27"/>
      <c r="I20" s="27"/>
      <c r="J20" s="27"/>
      <c r="K20" s="27"/>
      <c r="L20" s="28"/>
      <c r="M20" s="27"/>
      <c r="N20" s="27"/>
      <c r="O20" s="27"/>
      <c r="P20" s="27"/>
      <c r="Q20" s="27"/>
      <c r="R20" s="27"/>
      <c r="S20" s="27"/>
      <c r="T20" s="27"/>
      <c r="U20" s="27"/>
      <c r="V20" s="29"/>
    </row>
    <row r="21" spans="2:22" ht="4.5" customHeight="1">
      <c r="B21" s="14"/>
      <c r="C21" s="67"/>
      <c r="D21" s="67"/>
      <c r="E21" s="67"/>
      <c r="F21" s="19"/>
      <c r="G21" s="19"/>
      <c r="H21" s="19"/>
      <c r="I21" s="19"/>
      <c r="J21" s="19"/>
      <c r="K21" s="19"/>
      <c r="L21" s="68"/>
      <c r="M21" s="19"/>
      <c r="N21" s="19"/>
      <c r="O21" s="19"/>
      <c r="P21" s="19"/>
      <c r="Q21" s="19"/>
      <c r="R21" s="19"/>
      <c r="S21" s="19"/>
      <c r="T21" s="19"/>
      <c r="U21" s="19"/>
      <c r="V21" s="14"/>
    </row>
    <row r="22" spans="3:21" ht="4.5" customHeight="1" thickBo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2:48" ht="4.5" customHeigh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58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  <row r="24" spans="2:48" ht="12.75">
      <c r="B24" s="4"/>
      <c r="C24" s="156" t="s">
        <v>13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  <c r="V24" s="5"/>
      <c r="W24" s="58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</row>
    <row r="25" spans="2:48" ht="4.5" customHeight="1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/>
      <c r="W25" s="58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</row>
    <row r="26" spans="2:48" ht="12.75">
      <c r="B26" s="4"/>
      <c r="C26" s="6" t="s">
        <v>11</v>
      </c>
      <c r="D26" s="6"/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5"/>
      <c r="W26" s="58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</row>
    <row r="27" spans="2:48" ht="4.5" customHeight="1"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8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</row>
    <row r="28" spans="2:48" ht="12.75">
      <c r="B28" s="4"/>
      <c r="C28" s="6" t="s">
        <v>12</v>
      </c>
      <c r="D28" s="6"/>
      <c r="E28" s="6"/>
      <c r="F28" s="159">
        <v>0</v>
      </c>
      <c r="G28" s="160"/>
      <c r="H28" s="160"/>
      <c r="I28" s="160"/>
      <c r="J28" s="160"/>
      <c r="K28" s="161"/>
      <c r="L28" s="6"/>
      <c r="M28" s="6" t="s">
        <v>26</v>
      </c>
      <c r="N28" s="6"/>
      <c r="O28" s="6"/>
      <c r="P28" s="162"/>
      <c r="Q28" s="163"/>
      <c r="R28" s="163"/>
      <c r="S28" s="164"/>
      <c r="T28" s="6"/>
      <c r="U28" s="6"/>
      <c r="V28" s="5"/>
      <c r="W28" s="58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</row>
    <row r="29" spans="2:48" ht="4.5" customHeight="1">
      <c r="B29" s="4"/>
      <c r="C29" s="6"/>
      <c r="D29" s="6"/>
      <c r="E29" s="6"/>
      <c r="F29" s="31"/>
      <c r="G29" s="31"/>
      <c r="H29" s="31"/>
      <c r="I29" s="31"/>
      <c r="J29" s="31"/>
      <c r="K29" s="31"/>
      <c r="L29" s="17"/>
      <c r="M29" s="17"/>
      <c r="N29" s="17"/>
      <c r="O29" s="17"/>
      <c r="P29" s="32"/>
      <c r="Q29" s="32"/>
      <c r="R29" s="32"/>
      <c r="S29" s="32"/>
      <c r="T29" s="6"/>
      <c r="U29" s="6"/>
      <c r="V29" s="5"/>
      <c r="W29" s="58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</row>
    <row r="30" spans="2:48" ht="12.75">
      <c r="B30" s="4"/>
      <c r="C30" s="96" t="s">
        <v>32</v>
      </c>
      <c r="D30" s="96"/>
      <c r="E30" s="96"/>
      <c r="F30" s="115"/>
      <c r="G30" s="116"/>
      <c r="H30" s="116"/>
      <c r="I30" s="116"/>
      <c r="J30" s="116"/>
      <c r="K30" s="117"/>
      <c r="L30" s="17"/>
      <c r="M30" s="17"/>
      <c r="N30" s="17"/>
      <c r="O30" s="17"/>
      <c r="P30" s="32"/>
      <c r="Q30" s="32"/>
      <c r="R30" s="32"/>
      <c r="S30" s="32"/>
      <c r="T30" s="6"/>
      <c r="U30" s="6"/>
      <c r="V30" s="5"/>
      <c r="W30" s="58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</row>
    <row r="31" spans="2:48" ht="4.5" customHeight="1" thickBot="1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"/>
      <c r="W31" s="58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</row>
    <row r="32" spans="2:48" ht="13.5" thickBot="1">
      <c r="B32" s="4"/>
      <c r="C32" s="172" t="s">
        <v>31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3">
        <v>18</v>
      </c>
      <c r="P32" s="173"/>
      <c r="Q32" s="173"/>
      <c r="R32" s="6"/>
      <c r="S32" s="6"/>
      <c r="T32" s="6"/>
      <c r="U32" s="6"/>
      <c r="V32" s="5"/>
      <c r="W32" s="58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</row>
    <row r="33" spans="1:73" s="57" customFormat="1" ht="13.5" customHeight="1" thickBot="1">
      <c r="A33" s="61"/>
      <c r="B33" s="7"/>
      <c r="C33" s="140" t="s">
        <v>6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39">
        <v>0</v>
      </c>
      <c r="P33" s="139"/>
      <c r="Q33" s="139"/>
      <c r="R33" s="8"/>
      <c r="S33" s="8"/>
      <c r="T33" s="8"/>
      <c r="U33" s="8"/>
      <c r="V33" s="9"/>
      <c r="W33" s="59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</row>
    <row r="34" spans="1:73" s="57" customFormat="1" ht="13.5" customHeight="1" thickBot="1">
      <c r="A34" s="61"/>
      <c r="B34" s="7"/>
      <c r="C34" s="140" t="s">
        <v>15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39">
        <v>0</v>
      </c>
      <c r="P34" s="139"/>
      <c r="Q34" s="139"/>
      <c r="R34" s="8"/>
      <c r="S34" s="8"/>
      <c r="T34" s="8"/>
      <c r="U34" s="8"/>
      <c r="V34" s="9"/>
      <c r="W34" s="59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73" s="57" customFormat="1" ht="13.5" customHeight="1" thickBot="1">
      <c r="A35" s="61"/>
      <c r="B35" s="34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3"/>
      <c r="P35" s="53"/>
      <c r="Q35" s="53"/>
      <c r="R35" s="40"/>
      <c r="S35" s="40"/>
      <c r="T35" s="40"/>
      <c r="U35" s="40"/>
      <c r="V35" s="41"/>
      <c r="W35" s="59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</row>
    <row r="36" spans="1:73" s="57" customFormat="1" ht="6" customHeight="1" thickBot="1">
      <c r="A36" s="61"/>
      <c r="B36" s="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4"/>
      <c r="P36" s="54"/>
      <c r="Q36" s="54"/>
      <c r="R36" s="8"/>
      <c r="S36" s="8"/>
      <c r="T36" s="8"/>
      <c r="U36" s="8"/>
      <c r="V36" s="8"/>
      <c r="W36" s="59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s="57" customFormat="1" ht="13.5" customHeight="1">
      <c r="A37" s="61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5"/>
      <c r="P37" s="55"/>
      <c r="Q37" s="55"/>
      <c r="R37" s="47"/>
      <c r="S37" s="42"/>
      <c r="T37" s="42"/>
      <c r="U37" s="42"/>
      <c r="V37" s="52"/>
      <c r="W37" s="59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s="57" customFormat="1" ht="13.5" customHeight="1">
      <c r="A38" s="61"/>
      <c r="B38" s="7"/>
      <c r="C38" s="118" t="s">
        <v>42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20"/>
      <c r="V38" s="9"/>
      <c r="W38" s="59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s="57" customFormat="1" ht="13.5" customHeight="1">
      <c r="A39" s="61"/>
      <c r="B39" s="7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3"/>
      <c r="V39" s="9"/>
      <c r="W39" s="59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2:53" ht="4.5" customHeight="1" thickBot="1"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5"/>
      <c r="W40" s="58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BA40" s="71">
        <f>SUM(100-O32)/100</f>
        <v>0.82</v>
      </c>
    </row>
    <row r="41" spans="1:73" s="57" customFormat="1" ht="12.75" customHeight="1">
      <c r="A41" s="61"/>
      <c r="B41" s="7"/>
      <c r="C41" s="124" t="s">
        <v>0</v>
      </c>
      <c r="D41" s="125"/>
      <c r="E41" s="126"/>
      <c r="F41" s="106" t="s">
        <v>1</v>
      </c>
      <c r="G41" s="106"/>
      <c r="H41" s="106" t="s">
        <v>1</v>
      </c>
      <c r="I41" s="106"/>
      <c r="J41" s="107" t="s">
        <v>8</v>
      </c>
      <c r="K41" s="107"/>
      <c r="L41" s="106" t="s">
        <v>9</v>
      </c>
      <c r="M41" s="106"/>
      <c r="N41" s="133" t="s">
        <v>16</v>
      </c>
      <c r="O41" s="133"/>
      <c r="P41" s="106" t="s">
        <v>2</v>
      </c>
      <c r="Q41" s="106"/>
      <c r="R41" s="106" t="s">
        <v>3</v>
      </c>
      <c r="S41" s="106"/>
      <c r="T41" s="133" t="s">
        <v>1</v>
      </c>
      <c r="U41" s="133"/>
      <c r="V41" s="9"/>
      <c r="W41" s="59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70"/>
      <c r="AX41" s="171" t="s">
        <v>19</v>
      </c>
      <c r="AY41" s="171" t="s">
        <v>18</v>
      </c>
      <c r="AZ41" s="171" t="s">
        <v>7</v>
      </c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s="57" customFormat="1" ht="13.5" customHeight="1" thickBot="1">
      <c r="A42" s="61"/>
      <c r="B42" s="7"/>
      <c r="C42" s="127"/>
      <c r="D42" s="128"/>
      <c r="E42" s="129"/>
      <c r="F42" s="88" t="s">
        <v>2</v>
      </c>
      <c r="G42" s="88"/>
      <c r="H42" s="88" t="s">
        <v>3</v>
      </c>
      <c r="I42" s="88"/>
      <c r="J42" s="108"/>
      <c r="K42" s="108"/>
      <c r="L42" s="88" t="s">
        <v>10</v>
      </c>
      <c r="M42" s="88"/>
      <c r="N42" s="130" t="s">
        <v>17</v>
      </c>
      <c r="O42" s="130"/>
      <c r="P42" s="88" t="s">
        <v>4</v>
      </c>
      <c r="Q42" s="88"/>
      <c r="R42" s="88" t="s">
        <v>4</v>
      </c>
      <c r="S42" s="88"/>
      <c r="T42" s="130" t="s">
        <v>7</v>
      </c>
      <c r="U42" s="130"/>
      <c r="V42" s="9"/>
      <c r="W42" s="59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70"/>
      <c r="AX42" s="171"/>
      <c r="AY42" s="171"/>
      <c r="AZ42" s="171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2:48" ht="12.75"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"/>
      <c r="W43" s="58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</row>
    <row r="44" spans="2:54" ht="12.75">
      <c r="B44" s="4"/>
      <c r="C44" s="10">
        <v>1</v>
      </c>
      <c r="D44" s="131"/>
      <c r="E44" s="131"/>
      <c r="F44" s="131"/>
      <c r="G44" s="131"/>
      <c r="H44" s="131"/>
      <c r="I44" s="131"/>
      <c r="J44" s="91">
        <f aca="true" t="shared" si="0" ref="J44:J53">IF(D44&gt;0,SUM(($O$33/$D$78)*D44),IF(D44&lt;0,"0",0))</f>
        <v>0</v>
      </c>
      <c r="K44" s="91"/>
      <c r="L44" s="91">
        <f aca="true" t="shared" si="1" ref="L44:L53">IF(D44&gt;0,SUM(($O$34/$D$78)*D44),IF(D44&lt;0,"0",0))</f>
        <v>0</v>
      </c>
      <c r="M44" s="91"/>
      <c r="N44" s="89">
        <f>+D44+J44+L44</f>
        <v>0</v>
      </c>
      <c r="O44" s="90"/>
      <c r="P44" s="91">
        <f>SUM(N44*F44)/100</f>
        <v>0</v>
      </c>
      <c r="Q44" s="91"/>
      <c r="R44" s="91">
        <f>SUM(N44*H44)/100</f>
        <v>0</v>
      </c>
      <c r="S44" s="91"/>
      <c r="T44" s="138"/>
      <c r="U44" s="138"/>
      <c r="V44" s="5"/>
      <c r="W44" s="58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X44" s="71">
        <f>+N44+R44</f>
        <v>0</v>
      </c>
      <c r="AY44" s="72">
        <f>IF(F44&gt;0,SUM((100-F44)/100),IF(F44&gt;0,"0",0))</f>
        <v>0</v>
      </c>
      <c r="AZ44" s="72">
        <f>IF(T44&gt;0,SUM((T44/100)+1),IF(T44&lt;0,"0",0))</f>
        <v>0</v>
      </c>
      <c r="BA44" s="73">
        <f>SUM(AZ44*AY44)/$BA$40</f>
        <v>0</v>
      </c>
      <c r="BB44" s="74">
        <f>SUM((AX44*BA44)*$O$32)/100</f>
        <v>0</v>
      </c>
    </row>
    <row r="45" spans="2:54" ht="12.75">
      <c r="B45" s="4"/>
      <c r="C45" s="10">
        <f>+C44+1</f>
        <v>2</v>
      </c>
      <c r="D45" s="131"/>
      <c r="E45" s="131"/>
      <c r="F45" s="131"/>
      <c r="G45" s="131"/>
      <c r="H45" s="131"/>
      <c r="I45" s="131"/>
      <c r="J45" s="91">
        <f t="shared" si="0"/>
        <v>0</v>
      </c>
      <c r="K45" s="91"/>
      <c r="L45" s="91">
        <f t="shared" si="1"/>
        <v>0</v>
      </c>
      <c r="M45" s="91"/>
      <c r="N45" s="89">
        <f>+D45+J45+L45</f>
        <v>0</v>
      </c>
      <c r="O45" s="90"/>
      <c r="P45" s="91">
        <f aca="true" t="shared" si="2" ref="P45:P51">SUM(N45*F45)/100</f>
        <v>0</v>
      </c>
      <c r="Q45" s="91"/>
      <c r="R45" s="91">
        <f aca="true" t="shared" si="3" ref="R45:R51">SUM(N45*H45)/100</f>
        <v>0</v>
      </c>
      <c r="S45" s="91"/>
      <c r="T45" s="138"/>
      <c r="U45" s="138"/>
      <c r="V45" s="5"/>
      <c r="W45" s="58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X45" s="71">
        <f aca="true" t="shared" si="4" ref="AX45:AX51">+N45+R45</f>
        <v>0</v>
      </c>
      <c r="AY45" s="72">
        <f aca="true" t="shared" si="5" ref="AY45:AY51">IF(F45&gt;0,SUM((100-F45)/100),IF(F45&gt;0,"0",0))</f>
        <v>0</v>
      </c>
      <c r="AZ45" s="71">
        <f aca="true" t="shared" si="6" ref="AZ45:AZ51">IF(T45&gt;0,SUM((T45/100)+1),IF(T45&lt;0,"0",0))</f>
        <v>0</v>
      </c>
      <c r="BA45" s="73">
        <f aca="true" t="shared" si="7" ref="BA45:BA51">SUM(AZ45*AY45)/$BA$40</f>
        <v>0</v>
      </c>
      <c r="BB45" s="74">
        <f aca="true" t="shared" si="8" ref="BB45:BB51">SUM((AX45*BA45)*$O$32)/100</f>
        <v>0</v>
      </c>
    </row>
    <row r="46" spans="2:54" ht="12.75">
      <c r="B46" s="4"/>
      <c r="C46" s="10">
        <f aca="true" t="shared" si="9" ref="C46:C51">+C45+1</f>
        <v>3</v>
      </c>
      <c r="D46" s="131"/>
      <c r="E46" s="131"/>
      <c r="F46" s="131"/>
      <c r="G46" s="131"/>
      <c r="H46" s="131"/>
      <c r="I46" s="131"/>
      <c r="J46" s="91">
        <f t="shared" si="0"/>
        <v>0</v>
      </c>
      <c r="K46" s="91"/>
      <c r="L46" s="91">
        <f t="shared" si="1"/>
        <v>0</v>
      </c>
      <c r="M46" s="91"/>
      <c r="N46" s="89">
        <f aca="true" t="shared" si="10" ref="N46:N51">+D46+J46+L46</f>
        <v>0</v>
      </c>
      <c r="O46" s="90"/>
      <c r="P46" s="91">
        <f t="shared" si="2"/>
        <v>0</v>
      </c>
      <c r="Q46" s="91"/>
      <c r="R46" s="91">
        <f t="shared" si="3"/>
        <v>0</v>
      </c>
      <c r="S46" s="91"/>
      <c r="T46" s="138"/>
      <c r="U46" s="138"/>
      <c r="V46" s="5"/>
      <c r="W46" s="58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X46" s="71">
        <f t="shared" si="4"/>
        <v>0</v>
      </c>
      <c r="AY46" s="72">
        <f t="shared" si="5"/>
        <v>0</v>
      </c>
      <c r="AZ46" s="71">
        <f t="shared" si="6"/>
        <v>0</v>
      </c>
      <c r="BA46" s="73">
        <f t="shared" si="7"/>
        <v>0</v>
      </c>
      <c r="BB46" s="74">
        <f t="shared" si="8"/>
        <v>0</v>
      </c>
    </row>
    <row r="47" spans="2:54" ht="12.75">
      <c r="B47" s="4"/>
      <c r="C47" s="10">
        <f t="shared" si="9"/>
        <v>4</v>
      </c>
      <c r="D47" s="131"/>
      <c r="E47" s="131"/>
      <c r="F47" s="131"/>
      <c r="G47" s="131"/>
      <c r="H47" s="131"/>
      <c r="I47" s="131"/>
      <c r="J47" s="91">
        <f t="shared" si="0"/>
        <v>0</v>
      </c>
      <c r="K47" s="91"/>
      <c r="L47" s="91">
        <f t="shared" si="1"/>
        <v>0</v>
      </c>
      <c r="M47" s="91"/>
      <c r="N47" s="89">
        <f t="shared" si="10"/>
        <v>0</v>
      </c>
      <c r="O47" s="90"/>
      <c r="P47" s="91">
        <f t="shared" si="2"/>
        <v>0</v>
      </c>
      <c r="Q47" s="91"/>
      <c r="R47" s="91">
        <f t="shared" si="3"/>
        <v>0</v>
      </c>
      <c r="S47" s="91"/>
      <c r="T47" s="138"/>
      <c r="U47" s="138"/>
      <c r="V47" s="5"/>
      <c r="W47" s="58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X47" s="71">
        <f t="shared" si="4"/>
        <v>0</v>
      </c>
      <c r="AY47" s="72">
        <f t="shared" si="5"/>
        <v>0</v>
      </c>
      <c r="AZ47" s="71">
        <f t="shared" si="6"/>
        <v>0</v>
      </c>
      <c r="BA47" s="73">
        <f t="shared" si="7"/>
        <v>0</v>
      </c>
      <c r="BB47" s="74">
        <f t="shared" si="8"/>
        <v>0</v>
      </c>
    </row>
    <row r="48" spans="2:54" ht="12.75">
      <c r="B48" s="4"/>
      <c r="C48" s="10">
        <f t="shared" si="9"/>
        <v>5</v>
      </c>
      <c r="D48" s="131"/>
      <c r="E48" s="131"/>
      <c r="F48" s="131"/>
      <c r="G48" s="131"/>
      <c r="H48" s="131"/>
      <c r="I48" s="131"/>
      <c r="J48" s="91">
        <f t="shared" si="0"/>
        <v>0</v>
      </c>
      <c r="K48" s="91"/>
      <c r="L48" s="91">
        <f t="shared" si="1"/>
        <v>0</v>
      </c>
      <c r="M48" s="91"/>
      <c r="N48" s="89">
        <f t="shared" si="10"/>
        <v>0</v>
      </c>
      <c r="O48" s="90"/>
      <c r="P48" s="91">
        <f t="shared" si="2"/>
        <v>0</v>
      </c>
      <c r="Q48" s="91"/>
      <c r="R48" s="91">
        <f t="shared" si="3"/>
        <v>0</v>
      </c>
      <c r="S48" s="91"/>
      <c r="T48" s="138"/>
      <c r="U48" s="138"/>
      <c r="V48" s="5"/>
      <c r="W48" s="58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X48" s="71">
        <f t="shared" si="4"/>
        <v>0</v>
      </c>
      <c r="AY48" s="72">
        <f t="shared" si="5"/>
        <v>0</v>
      </c>
      <c r="AZ48" s="71">
        <f t="shared" si="6"/>
        <v>0</v>
      </c>
      <c r="BA48" s="73">
        <f t="shared" si="7"/>
        <v>0</v>
      </c>
      <c r="BB48" s="74">
        <f t="shared" si="8"/>
        <v>0</v>
      </c>
    </row>
    <row r="49" spans="2:54" ht="12.75">
      <c r="B49" s="4"/>
      <c r="C49" s="10">
        <f t="shared" si="9"/>
        <v>6</v>
      </c>
      <c r="D49" s="131"/>
      <c r="E49" s="131"/>
      <c r="F49" s="131"/>
      <c r="G49" s="131"/>
      <c r="H49" s="131"/>
      <c r="I49" s="131"/>
      <c r="J49" s="91">
        <f t="shared" si="0"/>
        <v>0</v>
      </c>
      <c r="K49" s="91"/>
      <c r="L49" s="91">
        <f t="shared" si="1"/>
        <v>0</v>
      </c>
      <c r="M49" s="91"/>
      <c r="N49" s="89">
        <f t="shared" si="10"/>
        <v>0</v>
      </c>
      <c r="O49" s="90"/>
      <c r="P49" s="91">
        <f t="shared" si="2"/>
        <v>0</v>
      </c>
      <c r="Q49" s="91"/>
      <c r="R49" s="91">
        <f t="shared" si="3"/>
        <v>0</v>
      </c>
      <c r="S49" s="91"/>
      <c r="T49" s="138"/>
      <c r="U49" s="138"/>
      <c r="V49" s="5"/>
      <c r="W49" s="58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X49" s="71">
        <f t="shared" si="4"/>
        <v>0</v>
      </c>
      <c r="AY49" s="72">
        <f t="shared" si="5"/>
        <v>0</v>
      </c>
      <c r="AZ49" s="71">
        <f t="shared" si="6"/>
        <v>0</v>
      </c>
      <c r="BA49" s="73">
        <f t="shared" si="7"/>
        <v>0</v>
      </c>
      <c r="BB49" s="74">
        <f t="shared" si="8"/>
        <v>0</v>
      </c>
    </row>
    <row r="50" spans="2:54" ht="12.75">
      <c r="B50" s="4"/>
      <c r="C50" s="10">
        <f t="shared" si="9"/>
        <v>7</v>
      </c>
      <c r="D50" s="131"/>
      <c r="E50" s="131"/>
      <c r="F50" s="131"/>
      <c r="G50" s="131"/>
      <c r="H50" s="131"/>
      <c r="I50" s="131"/>
      <c r="J50" s="91">
        <f t="shared" si="0"/>
        <v>0</v>
      </c>
      <c r="K50" s="91"/>
      <c r="L50" s="91">
        <f t="shared" si="1"/>
        <v>0</v>
      </c>
      <c r="M50" s="91"/>
      <c r="N50" s="89">
        <f t="shared" si="10"/>
        <v>0</v>
      </c>
      <c r="O50" s="90"/>
      <c r="P50" s="91">
        <f t="shared" si="2"/>
        <v>0</v>
      </c>
      <c r="Q50" s="91"/>
      <c r="R50" s="91">
        <f t="shared" si="3"/>
        <v>0</v>
      </c>
      <c r="S50" s="91"/>
      <c r="T50" s="138"/>
      <c r="U50" s="138"/>
      <c r="V50" s="5"/>
      <c r="W50" s="58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X50" s="71">
        <f t="shared" si="4"/>
        <v>0</v>
      </c>
      <c r="AY50" s="72">
        <f t="shared" si="5"/>
        <v>0</v>
      </c>
      <c r="AZ50" s="71">
        <f t="shared" si="6"/>
        <v>0</v>
      </c>
      <c r="BA50" s="73">
        <f t="shared" si="7"/>
        <v>0</v>
      </c>
      <c r="BB50" s="74">
        <f t="shared" si="8"/>
        <v>0</v>
      </c>
    </row>
    <row r="51" spans="2:54" ht="12.75">
      <c r="B51" s="4"/>
      <c r="C51" s="10">
        <f t="shared" si="9"/>
        <v>8</v>
      </c>
      <c r="D51" s="131"/>
      <c r="E51" s="131"/>
      <c r="F51" s="131"/>
      <c r="G51" s="131"/>
      <c r="H51" s="131"/>
      <c r="I51" s="131"/>
      <c r="J51" s="91">
        <f t="shared" si="0"/>
        <v>0</v>
      </c>
      <c r="K51" s="91"/>
      <c r="L51" s="91">
        <f t="shared" si="1"/>
        <v>0</v>
      </c>
      <c r="M51" s="91"/>
      <c r="N51" s="89">
        <f t="shared" si="10"/>
        <v>0</v>
      </c>
      <c r="O51" s="90"/>
      <c r="P51" s="91">
        <f t="shared" si="2"/>
        <v>0</v>
      </c>
      <c r="Q51" s="91"/>
      <c r="R51" s="91">
        <f t="shared" si="3"/>
        <v>0</v>
      </c>
      <c r="S51" s="91"/>
      <c r="T51" s="138"/>
      <c r="U51" s="138"/>
      <c r="V51" s="5"/>
      <c r="W51" s="58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X51" s="71">
        <f t="shared" si="4"/>
        <v>0</v>
      </c>
      <c r="AY51" s="72">
        <f t="shared" si="5"/>
        <v>0</v>
      </c>
      <c r="AZ51" s="71">
        <f t="shared" si="6"/>
        <v>0</v>
      </c>
      <c r="BA51" s="73">
        <f t="shared" si="7"/>
        <v>0</v>
      </c>
      <c r="BB51" s="74">
        <f t="shared" si="8"/>
        <v>0</v>
      </c>
    </row>
    <row r="52" spans="2:54" ht="12.75" customHeight="1">
      <c r="B52" s="4"/>
      <c r="C52" s="10">
        <f>+C51+1</f>
        <v>9</v>
      </c>
      <c r="D52" s="131"/>
      <c r="E52" s="131"/>
      <c r="F52" s="131"/>
      <c r="G52" s="131"/>
      <c r="H52" s="131"/>
      <c r="I52" s="131"/>
      <c r="J52" s="91">
        <f t="shared" si="0"/>
        <v>0</v>
      </c>
      <c r="K52" s="91"/>
      <c r="L52" s="91">
        <f t="shared" si="1"/>
        <v>0</v>
      </c>
      <c r="M52" s="91"/>
      <c r="N52" s="89">
        <f>+D52+J52+L52</f>
        <v>0</v>
      </c>
      <c r="O52" s="90"/>
      <c r="P52" s="91">
        <f>SUM(N52*F52)/100</f>
        <v>0</v>
      </c>
      <c r="Q52" s="91"/>
      <c r="R52" s="91">
        <f>SUM(N52*H52)/100</f>
        <v>0</v>
      </c>
      <c r="S52" s="91"/>
      <c r="T52" s="138"/>
      <c r="U52" s="138"/>
      <c r="V52" s="5"/>
      <c r="W52" s="58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X52" s="71">
        <f>+N52+R52</f>
        <v>0</v>
      </c>
      <c r="AY52" s="72">
        <f>IF(F52&gt;0,SUM((100-F52)/100),IF(F52&gt;0,"0",0))</f>
        <v>0</v>
      </c>
      <c r="AZ52" s="71">
        <f>IF(T52&gt;0,SUM((T52/100)+1),IF(T52&lt;0,"0",0))</f>
        <v>0</v>
      </c>
      <c r="BA52" s="73">
        <f>SUM(AZ52*AY52)/$BA$40</f>
        <v>0</v>
      </c>
      <c r="BB52" s="74">
        <f>SUM((AX52*BA52)*$O$32)/100</f>
        <v>0</v>
      </c>
    </row>
    <row r="53" spans="2:54" ht="12.75" customHeight="1">
      <c r="B53" s="4"/>
      <c r="C53" s="10">
        <f>+C52+1</f>
        <v>10</v>
      </c>
      <c r="D53" s="131"/>
      <c r="E53" s="131"/>
      <c r="F53" s="131"/>
      <c r="G53" s="131"/>
      <c r="H53" s="131"/>
      <c r="I53" s="131"/>
      <c r="J53" s="91">
        <f t="shared" si="0"/>
        <v>0</v>
      </c>
      <c r="K53" s="91"/>
      <c r="L53" s="91">
        <f t="shared" si="1"/>
        <v>0</v>
      </c>
      <c r="M53" s="91"/>
      <c r="N53" s="89">
        <f>+D53+J53+L53</f>
        <v>0</v>
      </c>
      <c r="O53" s="90"/>
      <c r="P53" s="91">
        <f>SUM(N53*F53)/100</f>
        <v>0</v>
      </c>
      <c r="Q53" s="91"/>
      <c r="R53" s="91">
        <f>SUM(N53*H53)/100</f>
        <v>0</v>
      </c>
      <c r="S53" s="91"/>
      <c r="T53" s="138"/>
      <c r="U53" s="138"/>
      <c r="V53" s="5"/>
      <c r="W53" s="58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X53" s="71">
        <f>+N53+R53</f>
        <v>0</v>
      </c>
      <c r="AY53" s="72">
        <f>IF(F53&gt;0,SUM((100-F53)/100),IF(F53&gt;0,"0",0))</f>
        <v>0</v>
      </c>
      <c r="AZ53" s="71">
        <f>IF(T53&gt;0,SUM((T53/100)+1),IF(T53&lt;0,"0",0))</f>
        <v>0</v>
      </c>
      <c r="BA53" s="73">
        <f>SUM(AZ53*AY53)/$BA$40</f>
        <v>0</v>
      </c>
      <c r="BB53" s="74">
        <f>SUM((AX53*BA53)*$O$32)/100</f>
        <v>0</v>
      </c>
    </row>
    <row r="54" spans="2:48" ht="4.5" customHeight="1"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  <c r="W54" s="58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73" s="57" customFormat="1" ht="11.25">
      <c r="A55" s="61"/>
      <c r="B55" s="7"/>
      <c r="C55" s="11" t="s">
        <v>5</v>
      </c>
      <c r="D55" s="132">
        <f>SUM(D44:E53)</f>
        <v>0</v>
      </c>
      <c r="E55" s="132"/>
      <c r="F55" s="134"/>
      <c r="G55" s="134"/>
      <c r="H55" s="134"/>
      <c r="I55" s="134"/>
      <c r="J55" s="132">
        <f>SUM(J44:K53)</f>
        <v>0</v>
      </c>
      <c r="K55" s="132"/>
      <c r="L55" s="132">
        <f>SUM(L44:M53)</f>
        <v>0</v>
      </c>
      <c r="M55" s="132"/>
      <c r="N55" s="135"/>
      <c r="O55" s="136"/>
      <c r="P55" s="132">
        <f>SUM(P44:Q53)</f>
        <v>0</v>
      </c>
      <c r="Q55" s="132"/>
      <c r="R55" s="132">
        <f>SUM(R44:S53)</f>
        <v>0</v>
      </c>
      <c r="S55" s="132"/>
      <c r="T55" s="8"/>
      <c r="U55" s="8"/>
      <c r="V55" s="9"/>
      <c r="W55" s="59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70"/>
      <c r="AX55" s="70"/>
      <c r="AY55" s="70"/>
      <c r="AZ55" s="70"/>
      <c r="BA55" s="70"/>
      <c r="BB55" s="71">
        <f>SUM(BB44:BB53)</f>
        <v>0</v>
      </c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s="57" customFormat="1" ht="5.25" customHeight="1" thickBot="1">
      <c r="A56" s="61"/>
      <c r="B56" s="3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38"/>
      <c r="P56" s="36"/>
      <c r="Q56" s="36"/>
      <c r="R56" s="36"/>
      <c r="S56" s="36"/>
      <c r="T56" s="39"/>
      <c r="U56" s="40"/>
      <c r="V56" s="41"/>
      <c r="W56" s="59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70"/>
      <c r="AX56" s="70"/>
      <c r="AY56" s="70"/>
      <c r="AZ56" s="70"/>
      <c r="BA56" s="70"/>
      <c r="BB56" s="71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s="57" customFormat="1" ht="3.75" customHeight="1" thickBot="1">
      <c r="A57" s="61"/>
      <c r="B57" s="4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6"/>
      <c r="P57" s="44"/>
      <c r="Q57" s="44"/>
      <c r="R57" s="44"/>
      <c r="S57" s="44"/>
      <c r="T57" s="47"/>
      <c r="U57" s="42"/>
      <c r="V57" s="42"/>
      <c r="W57" s="59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70"/>
      <c r="AX57" s="70"/>
      <c r="AY57" s="70"/>
      <c r="AZ57" s="70"/>
      <c r="BA57" s="70"/>
      <c r="BB57" s="71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8" spans="1:73" s="57" customFormat="1" ht="11.25">
      <c r="A58" s="61"/>
      <c r="B58" s="50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P58" s="44"/>
      <c r="Q58" s="44"/>
      <c r="R58" s="44"/>
      <c r="S58" s="44"/>
      <c r="T58" s="47"/>
      <c r="U58" s="42"/>
      <c r="V58" s="52"/>
      <c r="W58" s="59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70"/>
      <c r="AX58" s="70"/>
      <c r="AY58" s="70"/>
      <c r="AZ58" s="70"/>
      <c r="BA58" s="70"/>
      <c r="BB58" s="71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</row>
    <row r="59" spans="1:73" s="57" customFormat="1" ht="11.25">
      <c r="A59" s="61"/>
      <c r="B59" s="7"/>
      <c r="C59" s="118" t="s">
        <v>43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20"/>
      <c r="V59" s="9"/>
      <c r="W59" s="59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70"/>
      <c r="AX59" s="70"/>
      <c r="AY59" s="70"/>
      <c r="AZ59" s="70"/>
      <c r="BA59" s="70"/>
      <c r="BB59" s="71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</row>
    <row r="60" spans="1:73" s="57" customFormat="1" ht="11.25">
      <c r="A60" s="61"/>
      <c r="B60" s="7"/>
      <c r="C60" s="121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3"/>
      <c r="V60" s="9"/>
      <c r="W60" s="59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70"/>
      <c r="AX60" s="70"/>
      <c r="AY60" s="70"/>
      <c r="AZ60" s="70"/>
      <c r="BA60" s="70"/>
      <c r="BB60" s="71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</row>
    <row r="61" spans="2:48" ht="4.5" customHeight="1" thickBot="1"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5"/>
      <c r="W61" s="58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2:48" ht="12.75">
      <c r="B62" s="4"/>
      <c r="C62" s="124" t="s">
        <v>0</v>
      </c>
      <c r="D62" s="125"/>
      <c r="E62" s="126"/>
      <c r="F62" s="106" t="s">
        <v>1</v>
      </c>
      <c r="G62" s="106"/>
      <c r="H62" s="106" t="s">
        <v>1</v>
      </c>
      <c r="I62" s="106"/>
      <c r="J62" s="107" t="s">
        <v>8</v>
      </c>
      <c r="K62" s="107"/>
      <c r="L62" s="106" t="s">
        <v>9</v>
      </c>
      <c r="M62" s="106"/>
      <c r="N62" s="133" t="s">
        <v>14</v>
      </c>
      <c r="O62" s="133"/>
      <c r="P62" s="106" t="s">
        <v>2</v>
      </c>
      <c r="Q62" s="106"/>
      <c r="R62" s="106" t="s">
        <v>3</v>
      </c>
      <c r="S62" s="106"/>
      <c r="T62" s="6"/>
      <c r="U62" s="6"/>
      <c r="V62" s="5"/>
      <c r="W62" s="58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2:48" ht="13.5" thickBot="1">
      <c r="B63" s="4"/>
      <c r="C63" s="127"/>
      <c r="D63" s="128"/>
      <c r="E63" s="129"/>
      <c r="F63" s="88" t="s">
        <v>2</v>
      </c>
      <c r="G63" s="88"/>
      <c r="H63" s="88" t="s">
        <v>3</v>
      </c>
      <c r="I63" s="88"/>
      <c r="J63" s="108"/>
      <c r="K63" s="108"/>
      <c r="L63" s="88" t="s">
        <v>10</v>
      </c>
      <c r="M63" s="88"/>
      <c r="N63" s="130" t="s">
        <v>2</v>
      </c>
      <c r="O63" s="130"/>
      <c r="P63" s="88" t="s">
        <v>4</v>
      </c>
      <c r="Q63" s="88"/>
      <c r="R63" s="88" t="s">
        <v>4</v>
      </c>
      <c r="S63" s="88"/>
      <c r="T63" s="6"/>
      <c r="U63" s="6"/>
      <c r="V63" s="5"/>
      <c r="W63" s="58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2:48" ht="12.75"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8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2:50" ht="12.75">
      <c r="B65" s="4"/>
      <c r="C65" s="10">
        <v>1</v>
      </c>
      <c r="D65" s="131"/>
      <c r="E65" s="131"/>
      <c r="F65" s="131"/>
      <c r="G65" s="131"/>
      <c r="H65" s="131"/>
      <c r="I65" s="131"/>
      <c r="J65" s="91">
        <f aca="true" t="shared" si="11" ref="J65:J74">IF(D65&gt;0,SUM(($O$33/$D$78)*D65),IF(D65&lt;0,"0",0))</f>
        <v>0</v>
      </c>
      <c r="K65" s="91"/>
      <c r="L65" s="91">
        <f aca="true" t="shared" si="12" ref="L65:L74">IF(D65&gt;0,SUM(($O$34/$D$78)*D65),IF(D65&lt;0,"0",0))</f>
        <v>0</v>
      </c>
      <c r="M65" s="91"/>
      <c r="N65" s="89">
        <f>+D65+J65+L65</f>
        <v>0</v>
      </c>
      <c r="O65" s="90"/>
      <c r="P65" s="91">
        <f>SUM(N65*F65)/100</f>
        <v>0</v>
      </c>
      <c r="Q65" s="91"/>
      <c r="R65" s="91">
        <f>SUM(N65*H65)/100</f>
        <v>0</v>
      </c>
      <c r="S65" s="91"/>
      <c r="T65" s="6"/>
      <c r="U65" s="6"/>
      <c r="V65" s="5"/>
      <c r="W65" s="58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X65" s="71">
        <f aca="true" t="shared" si="13" ref="AX65:AX72">+N65+R65</f>
        <v>0</v>
      </c>
    </row>
    <row r="66" spans="2:50" ht="12.75">
      <c r="B66" s="4"/>
      <c r="C66" s="10">
        <f>+C65+1</f>
        <v>2</v>
      </c>
      <c r="D66" s="131"/>
      <c r="E66" s="131"/>
      <c r="F66" s="131"/>
      <c r="G66" s="131"/>
      <c r="H66" s="131"/>
      <c r="I66" s="131"/>
      <c r="J66" s="91">
        <f t="shared" si="11"/>
        <v>0</v>
      </c>
      <c r="K66" s="91"/>
      <c r="L66" s="91">
        <f t="shared" si="12"/>
        <v>0</v>
      </c>
      <c r="M66" s="91"/>
      <c r="N66" s="89">
        <f aca="true" t="shared" si="14" ref="N66:N72">+D66+J66+L66</f>
        <v>0</v>
      </c>
      <c r="O66" s="90"/>
      <c r="P66" s="91">
        <f aca="true" t="shared" si="15" ref="P66:P72">SUM(N66*F66)/100</f>
        <v>0</v>
      </c>
      <c r="Q66" s="91"/>
      <c r="R66" s="91">
        <f aca="true" t="shared" si="16" ref="R66:R72">SUM(N66*H66)/100</f>
        <v>0</v>
      </c>
      <c r="S66" s="91"/>
      <c r="T66" s="6"/>
      <c r="U66" s="6"/>
      <c r="V66" s="5"/>
      <c r="W66" s="58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X66" s="71">
        <f t="shared" si="13"/>
        <v>0</v>
      </c>
    </row>
    <row r="67" spans="2:50" ht="12.75">
      <c r="B67" s="4"/>
      <c r="C67" s="10">
        <f aca="true" t="shared" si="17" ref="C67:C72">+C66+1</f>
        <v>3</v>
      </c>
      <c r="D67" s="131"/>
      <c r="E67" s="131"/>
      <c r="F67" s="131"/>
      <c r="G67" s="131"/>
      <c r="H67" s="131"/>
      <c r="I67" s="131"/>
      <c r="J67" s="91">
        <f t="shared" si="11"/>
        <v>0</v>
      </c>
      <c r="K67" s="91"/>
      <c r="L67" s="91">
        <f t="shared" si="12"/>
        <v>0</v>
      </c>
      <c r="M67" s="91"/>
      <c r="N67" s="89">
        <f t="shared" si="14"/>
        <v>0</v>
      </c>
      <c r="O67" s="90"/>
      <c r="P67" s="91">
        <f t="shared" si="15"/>
        <v>0</v>
      </c>
      <c r="Q67" s="91"/>
      <c r="R67" s="91">
        <f t="shared" si="16"/>
        <v>0</v>
      </c>
      <c r="S67" s="91"/>
      <c r="T67" s="6"/>
      <c r="U67" s="6"/>
      <c r="V67" s="5"/>
      <c r="W67" s="58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X67" s="71">
        <f t="shared" si="13"/>
        <v>0</v>
      </c>
    </row>
    <row r="68" spans="2:50" ht="12.75">
      <c r="B68" s="4"/>
      <c r="C68" s="10">
        <f t="shared" si="17"/>
        <v>4</v>
      </c>
      <c r="D68" s="131"/>
      <c r="E68" s="131"/>
      <c r="F68" s="131"/>
      <c r="G68" s="131"/>
      <c r="H68" s="131"/>
      <c r="I68" s="131"/>
      <c r="J68" s="91">
        <f t="shared" si="11"/>
        <v>0</v>
      </c>
      <c r="K68" s="91"/>
      <c r="L68" s="91">
        <f t="shared" si="12"/>
        <v>0</v>
      </c>
      <c r="M68" s="91"/>
      <c r="N68" s="89">
        <f t="shared" si="14"/>
        <v>0</v>
      </c>
      <c r="O68" s="90"/>
      <c r="P68" s="91">
        <f t="shared" si="15"/>
        <v>0</v>
      </c>
      <c r="Q68" s="91"/>
      <c r="R68" s="91">
        <f t="shared" si="16"/>
        <v>0</v>
      </c>
      <c r="S68" s="91"/>
      <c r="T68" s="6"/>
      <c r="U68" s="6"/>
      <c r="V68" s="5"/>
      <c r="W68" s="58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X68" s="71">
        <f t="shared" si="13"/>
        <v>0</v>
      </c>
    </row>
    <row r="69" spans="2:50" ht="12.75">
      <c r="B69" s="4"/>
      <c r="C69" s="10">
        <f t="shared" si="17"/>
        <v>5</v>
      </c>
      <c r="D69" s="131"/>
      <c r="E69" s="131"/>
      <c r="F69" s="131"/>
      <c r="G69" s="131"/>
      <c r="H69" s="131"/>
      <c r="I69" s="131"/>
      <c r="J69" s="91">
        <f t="shared" si="11"/>
        <v>0</v>
      </c>
      <c r="K69" s="91"/>
      <c r="L69" s="91">
        <f t="shared" si="12"/>
        <v>0</v>
      </c>
      <c r="M69" s="91"/>
      <c r="N69" s="89">
        <f t="shared" si="14"/>
        <v>0</v>
      </c>
      <c r="O69" s="90"/>
      <c r="P69" s="91">
        <f t="shared" si="15"/>
        <v>0</v>
      </c>
      <c r="Q69" s="91"/>
      <c r="R69" s="91">
        <f t="shared" si="16"/>
        <v>0</v>
      </c>
      <c r="S69" s="91"/>
      <c r="T69" s="6"/>
      <c r="U69" s="6"/>
      <c r="V69" s="5"/>
      <c r="W69" s="58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X69" s="71">
        <f t="shared" si="13"/>
        <v>0</v>
      </c>
    </row>
    <row r="70" spans="2:50" ht="12.75">
      <c r="B70" s="4"/>
      <c r="C70" s="10">
        <f t="shared" si="17"/>
        <v>6</v>
      </c>
      <c r="D70" s="131"/>
      <c r="E70" s="131"/>
      <c r="F70" s="131"/>
      <c r="G70" s="131"/>
      <c r="H70" s="131"/>
      <c r="I70" s="131"/>
      <c r="J70" s="91">
        <f t="shared" si="11"/>
        <v>0</v>
      </c>
      <c r="K70" s="91"/>
      <c r="L70" s="91">
        <f t="shared" si="12"/>
        <v>0</v>
      </c>
      <c r="M70" s="91"/>
      <c r="N70" s="89">
        <f t="shared" si="14"/>
        <v>0</v>
      </c>
      <c r="O70" s="90"/>
      <c r="P70" s="91">
        <f t="shared" si="15"/>
        <v>0</v>
      </c>
      <c r="Q70" s="91"/>
      <c r="R70" s="91">
        <f t="shared" si="16"/>
        <v>0</v>
      </c>
      <c r="S70" s="91"/>
      <c r="T70" s="6"/>
      <c r="U70" s="6"/>
      <c r="V70" s="5"/>
      <c r="W70" s="58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X70" s="71">
        <f t="shared" si="13"/>
        <v>0</v>
      </c>
    </row>
    <row r="71" spans="2:50" ht="12.75">
      <c r="B71" s="4"/>
      <c r="C71" s="10">
        <f t="shared" si="17"/>
        <v>7</v>
      </c>
      <c r="D71" s="131"/>
      <c r="E71" s="131"/>
      <c r="F71" s="131"/>
      <c r="G71" s="131"/>
      <c r="H71" s="131"/>
      <c r="I71" s="131"/>
      <c r="J71" s="91">
        <f t="shared" si="11"/>
        <v>0</v>
      </c>
      <c r="K71" s="91"/>
      <c r="L71" s="91">
        <f t="shared" si="12"/>
        <v>0</v>
      </c>
      <c r="M71" s="91"/>
      <c r="N71" s="89">
        <f t="shared" si="14"/>
        <v>0</v>
      </c>
      <c r="O71" s="90"/>
      <c r="P71" s="91">
        <f t="shared" si="15"/>
        <v>0</v>
      </c>
      <c r="Q71" s="91"/>
      <c r="R71" s="91">
        <f t="shared" si="16"/>
        <v>0</v>
      </c>
      <c r="S71" s="91"/>
      <c r="T71" s="6"/>
      <c r="U71" s="6"/>
      <c r="V71" s="5"/>
      <c r="W71" s="58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X71" s="71">
        <f t="shared" si="13"/>
        <v>0</v>
      </c>
    </row>
    <row r="72" spans="2:50" ht="12.75">
      <c r="B72" s="4"/>
      <c r="C72" s="10">
        <f t="shared" si="17"/>
        <v>8</v>
      </c>
      <c r="D72" s="131"/>
      <c r="E72" s="131"/>
      <c r="F72" s="131"/>
      <c r="G72" s="131"/>
      <c r="H72" s="131"/>
      <c r="I72" s="131"/>
      <c r="J72" s="91">
        <f t="shared" si="11"/>
        <v>0</v>
      </c>
      <c r="K72" s="91"/>
      <c r="L72" s="91">
        <f t="shared" si="12"/>
        <v>0</v>
      </c>
      <c r="M72" s="91"/>
      <c r="N72" s="89">
        <f t="shared" si="14"/>
        <v>0</v>
      </c>
      <c r="O72" s="90"/>
      <c r="P72" s="91">
        <f t="shared" si="15"/>
        <v>0</v>
      </c>
      <c r="Q72" s="91"/>
      <c r="R72" s="91">
        <f t="shared" si="16"/>
        <v>0</v>
      </c>
      <c r="S72" s="91"/>
      <c r="T72" s="6"/>
      <c r="U72" s="6"/>
      <c r="V72" s="5"/>
      <c r="W72" s="58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X72" s="71">
        <f t="shared" si="13"/>
        <v>0</v>
      </c>
    </row>
    <row r="73" spans="2:50" ht="12.75">
      <c r="B73" s="4"/>
      <c r="C73" s="10">
        <f>+C72+1</f>
        <v>9</v>
      </c>
      <c r="D73" s="131"/>
      <c r="E73" s="131"/>
      <c r="F73" s="131"/>
      <c r="G73" s="131"/>
      <c r="H73" s="131"/>
      <c r="I73" s="131"/>
      <c r="J73" s="91">
        <f t="shared" si="11"/>
        <v>0</v>
      </c>
      <c r="K73" s="91"/>
      <c r="L73" s="91">
        <f t="shared" si="12"/>
        <v>0</v>
      </c>
      <c r="M73" s="91"/>
      <c r="N73" s="89">
        <f>+D73+J73+L73</f>
        <v>0</v>
      </c>
      <c r="O73" s="90"/>
      <c r="P73" s="91">
        <f>SUM(N73*F73)/100</f>
        <v>0</v>
      </c>
      <c r="Q73" s="91"/>
      <c r="R73" s="91">
        <f>SUM(N73*H73)/100</f>
        <v>0</v>
      </c>
      <c r="S73" s="91"/>
      <c r="T73" s="6"/>
      <c r="U73" s="6"/>
      <c r="V73" s="5"/>
      <c r="W73" s="58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X73" s="71">
        <f>+N73+R73</f>
        <v>0</v>
      </c>
    </row>
    <row r="74" spans="2:50" ht="12.75">
      <c r="B74" s="4"/>
      <c r="C74" s="10">
        <f>+C73+1</f>
        <v>10</v>
      </c>
      <c r="D74" s="131"/>
      <c r="E74" s="131"/>
      <c r="F74" s="131"/>
      <c r="G74" s="131"/>
      <c r="H74" s="131"/>
      <c r="I74" s="131"/>
      <c r="J74" s="91">
        <f t="shared" si="11"/>
        <v>0</v>
      </c>
      <c r="K74" s="91"/>
      <c r="L74" s="91">
        <f t="shared" si="12"/>
        <v>0</v>
      </c>
      <c r="M74" s="91"/>
      <c r="N74" s="89">
        <f>+D74+J74+L74</f>
        <v>0</v>
      </c>
      <c r="O74" s="90"/>
      <c r="P74" s="91">
        <f>SUM(N74*F74)/100</f>
        <v>0</v>
      </c>
      <c r="Q74" s="91"/>
      <c r="R74" s="91">
        <f>SUM(N74*H74)/100</f>
        <v>0</v>
      </c>
      <c r="S74" s="91"/>
      <c r="T74" s="6"/>
      <c r="U74" s="6"/>
      <c r="V74" s="5"/>
      <c r="W74" s="58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X74" s="71">
        <f>+N74+R74</f>
        <v>0</v>
      </c>
    </row>
    <row r="75" spans="2:48" ht="4.5" customHeight="1"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8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</row>
    <row r="76" spans="1:49" ht="12.75">
      <c r="A76" s="61"/>
      <c r="B76" s="7"/>
      <c r="C76" s="11" t="s">
        <v>5</v>
      </c>
      <c r="D76" s="132">
        <f>SUM(D65:E74)</f>
        <v>0</v>
      </c>
      <c r="E76" s="132"/>
      <c r="F76" s="134"/>
      <c r="G76" s="134"/>
      <c r="H76" s="134"/>
      <c r="I76" s="134"/>
      <c r="J76" s="132">
        <f>SUM(J65:K74)</f>
        <v>0</v>
      </c>
      <c r="K76" s="132"/>
      <c r="L76" s="132">
        <f>SUM(L65:M74)</f>
        <v>0</v>
      </c>
      <c r="M76" s="132"/>
      <c r="N76" s="135"/>
      <c r="O76" s="136"/>
      <c r="P76" s="132">
        <f>SUM(P65:Q74)</f>
        <v>0</v>
      </c>
      <c r="Q76" s="132"/>
      <c r="R76" s="132">
        <f>SUM(R65:S74)</f>
        <v>0</v>
      </c>
      <c r="S76" s="132"/>
      <c r="T76" s="8"/>
      <c r="U76" s="8"/>
      <c r="V76" s="9"/>
      <c r="W76" s="59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70"/>
    </row>
    <row r="77" spans="2:48" ht="4.5" customHeight="1"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5"/>
      <c r="W77" s="58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9" ht="12.75">
      <c r="A78" s="61"/>
      <c r="B78" s="7"/>
      <c r="C78" s="8"/>
      <c r="D78" s="137">
        <f>+D76+D55</f>
        <v>0</v>
      </c>
      <c r="E78" s="137"/>
      <c r="F78" s="134"/>
      <c r="G78" s="134"/>
      <c r="H78" s="134"/>
      <c r="I78" s="134"/>
      <c r="J78" s="137">
        <f>+J76+J55</f>
        <v>0</v>
      </c>
      <c r="K78" s="137"/>
      <c r="L78" s="137">
        <f>+L76+L55</f>
        <v>0</v>
      </c>
      <c r="M78" s="137"/>
      <c r="N78" s="135"/>
      <c r="O78" s="136"/>
      <c r="P78" s="137">
        <f>+P76+P55</f>
        <v>0</v>
      </c>
      <c r="Q78" s="137"/>
      <c r="R78" s="137">
        <f>+R76+R55</f>
        <v>0</v>
      </c>
      <c r="S78" s="137"/>
      <c r="T78" s="8"/>
      <c r="U78" s="8"/>
      <c r="V78" s="9"/>
      <c r="W78" s="59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70"/>
    </row>
    <row r="79" spans="2:48" ht="4.5" customHeight="1"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5"/>
      <c r="W79" s="58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</row>
    <row r="80" spans="2:48" ht="12.75">
      <c r="B80" s="4"/>
      <c r="C80" s="92" t="s">
        <v>20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75"/>
      <c r="R80" s="76"/>
      <c r="S80" s="94"/>
      <c r="T80" s="78"/>
      <c r="U80" s="78"/>
      <c r="V80" s="5"/>
      <c r="W80" s="58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2:48" ht="12.75">
      <c r="B81" s="4"/>
      <c r="C81" s="81" t="s">
        <v>21</v>
      </c>
      <c r="D81" s="81"/>
      <c r="E81" s="81"/>
      <c r="F81" s="81" t="s">
        <v>2</v>
      </c>
      <c r="G81" s="81"/>
      <c r="H81" s="81"/>
      <c r="I81" s="81" t="s">
        <v>22</v>
      </c>
      <c r="J81" s="81"/>
      <c r="K81" s="81" t="s">
        <v>23</v>
      </c>
      <c r="L81" s="81"/>
      <c r="M81" s="79" t="s">
        <v>45</v>
      </c>
      <c r="N81" s="80"/>
      <c r="O81" s="80"/>
      <c r="P81" s="80"/>
      <c r="Q81" s="75"/>
      <c r="R81" s="76"/>
      <c r="S81" s="77"/>
      <c r="T81" s="78"/>
      <c r="U81" s="78"/>
      <c r="V81" s="5"/>
      <c r="W81" s="58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</row>
    <row r="82" spans="2:48" ht="12.75">
      <c r="B82" s="4"/>
      <c r="C82" s="165">
        <f>SUM(N44:O53)+SUM(N65:O74)</f>
        <v>0</v>
      </c>
      <c r="D82" s="165"/>
      <c r="E82" s="165"/>
      <c r="F82" s="165">
        <f>+P78</f>
        <v>0</v>
      </c>
      <c r="G82" s="165"/>
      <c r="H82" s="165"/>
      <c r="I82" s="169">
        <f>+D55+J55+L55</f>
        <v>0</v>
      </c>
      <c r="J82" s="170"/>
      <c r="K82" s="165">
        <f>+P55</f>
        <v>0</v>
      </c>
      <c r="L82" s="165"/>
      <c r="M82" s="100">
        <f>+D78</f>
        <v>0</v>
      </c>
      <c r="N82" s="101"/>
      <c r="O82" s="101"/>
      <c r="P82" s="101"/>
      <c r="Q82" s="85"/>
      <c r="R82" s="86"/>
      <c r="S82" s="87"/>
      <c r="T82" s="87"/>
      <c r="U82" s="87"/>
      <c r="V82" s="5"/>
      <c r="W82" s="58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</row>
    <row r="83" spans="2:48" ht="12.75">
      <c r="B83" s="4"/>
      <c r="C83" s="81" t="s">
        <v>8</v>
      </c>
      <c r="D83" s="81"/>
      <c r="E83" s="81"/>
      <c r="F83" s="81" t="s">
        <v>24</v>
      </c>
      <c r="G83" s="81"/>
      <c r="H83" s="81"/>
      <c r="I83" s="81"/>
      <c r="J83" s="81"/>
      <c r="K83" s="81" t="s">
        <v>3</v>
      </c>
      <c r="L83" s="81"/>
      <c r="M83" s="79" t="s">
        <v>25</v>
      </c>
      <c r="N83" s="102"/>
      <c r="O83" s="102"/>
      <c r="P83" s="102"/>
      <c r="Q83" s="75"/>
      <c r="R83" s="76"/>
      <c r="S83" s="87"/>
      <c r="T83" s="87"/>
      <c r="U83" s="87"/>
      <c r="V83" s="5"/>
      <c r="W83" s="58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2:48" ht="15">
      <c r="B84" s="4"/>
      <c r="C84" s="169">
        <f>+O33</f>
        <v>0</v>
      </c>
      <c r="D84" s="170"/>
      <c r="E84" s="170"/>
      <c r="F84" s="165">
        <f>+O34</f>
        <v>0</v>
      </c>
      <c r="G84" s="165"/>
      <c r="H84" s="165"/>
      <c r="I84" s="165"/>
      <c r="J84" s="165"/>
      <c r="K84" s="165">
        <f>+R78</f>
        <v>0</v>
      </c>
      <c r="L84" s="165"/>
      <c r="M84" s="100">
        <f>+M82+C84+F84+K84</f>
        <v>0</v>
      </c>
      <c r="N84" s="101"/>
      <c r="O84" s="101"/>
      <c r="P84" s="101"/>
      <c r="Q84" s="82"/>
      <c r="R84" s="83"/>
      <c r="S84" s="84"/>
      <c r="T84" s="84"/>
      <c r="U84" s="84"/>
      <c r="V84" s="5"/>
      <c r="W84" s="58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2:48" ht="4.5" customHeight="1" thickBot="1"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5"/>
      <c r="W85" s="58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</row>
    <row r="86" spans="2:48" ht="16.5" thickBot="1">
      <c r="B86" s="4"/>
      <c r="C86" s="167" t="s">
        <v>44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6">
        <f>+BB55</f>
        <v>0</v>
      </c>
      <c r="S86" s="166"/>
      <c r="T86" s="166"/>
      <c r="U86" s="166"/>
      <c r="V86" s="5"/>
      <c r="W86" s="58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</row>
    <row r="87" spans="2:48" ht="16.5" thickBot="1">
      <c r="B87" s="4"/>
      <c r="C87" s="154" t="s">
        <v>29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68">
        <f>+P55</f>
        <v>0</v>
      </c>
      <c r="S87" s="168"/>
      <c r="T87" s="168"/>
      <c r="U87" s="168"/>
      <c r="V87" s="5"/>
      <c r="W87" s="58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</row>
    <row r="88" spans="2:48" ht="16.5" thickBot="1">
      <c r="B88" s="4"/>
      <c r="C88" s="155" t="s">
        <v>30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3">
        <f>+R86-R87</f>
        <v>0</v>
      </c>
      <c r="S88" s="153"/>
      <c r="T88" s="153"/>
      <c r="U88" s="153"/>
      <c r="V88" s="5"/>
      <c r="W88" s="58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</row>
    <row r="89" spans="2:48" ht="16.5" thickBot="1">
      <c r="B89" s="12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  <c r="S89" s="66"/>
      <c r="T89" s="66"/>
      <c r="U89" s="66"/>
      <c r="V89" s="13"/>
      <c r="W89" s="58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</row>
  </sheetData>
  <sheetProtection password="EA47" sheet="1" objects="1" scenarios="1" selectLockedCells="1"/>
  <mergeCells count="290">
    <mergeCell ref="C59:U60"/>
    <mergeCell ref="C62:E63"/>
    <mergeCell ref="L74:M74"/>
    <mergeCell ref="N74:O74"/>
    <mergeCell ref="P74:Q74"/>
    <mergeCell ref="R74:S74"/>
    <mergeCell ref="D74:E74"/>
    <mergeCell ref="F74:G74"/>
    <mergeCell ref="H74:I74"/>
    <mergeCell ref="J74:K74"/>
    <mergeCell ref="D73:E73"/>
    <mergeCell ref="F73:G73"/>
    <mergeCell ref="H73:I73"/>
    <mergeCell ref="J73:K73"/>
    <mergeCell ref="L73:M73"/>
    <mergeCell ref="N73:O73"/>
    <mergeCell ref="P73:Q73"/>
    <mergeCell ref="R73:S73"/>
    <mergeCell ref="T52:U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R53:S53"/>
    <mergeCell ref="T53:U53"/>
    <mergeCell ref="L52:M52"/>
    <mergeCell ref="N52:O52"/>
    <mergeCell ref="P52:Q52"/>
    <mergeCell ref="R52:S52"/>
    <mergeCell ref="AY41:AY42"/>
    <mergeCell ref="AZ41:AZ42"/>
    <mergeCell ref="AX41:AX42"/>
    <mergeCell ref="C32:N32"/>
    <mergeCell ref="O32:Q32"/>
    <mergeCell ref="N41:O41"/>
    <mergeCell ref="N42:O42"/>
    <mergeCell ref="P41:Q41"/>
    <mergeCell ref="P42:Q42"/>
    <mergeCell ref="T41:U41"/>
    <mergeCell ref="C82:E82"/>
    <mergeCell ref="F81:H81"/>
    <mergeCell ref="F82:H82"/>
    <mergeCell ref="K82:L82"/>
    <mergeCell ref="I81:J81"/>
    <mergeCell ref="I82:J82"/>
    <mergeCell ref="C81:E81"/>
    <mergeCell ref="F84:J84"/>
    <mergeCell ref="K83:L83"/>
    <mergeCell ref="K84:L84"/>
    <mergeCell ref="R86:U86"/>
    <mergeCell ref="C86:Q86"/>
    <mergeCell ref="R87:U87"/>
    <mergeCell ref="C84:E84"/>
    <mergeCell ref="C83:E83"/>
    <mergeCell ref="F83:J83"/>
    <mergeCell ref="R88:U88"/>
    <mergeCell ref="C87:Q87"/>
    <mergeCell ref="C88:Q88"/>
    <mergeCell ref="C24:U24"/>
    <mergeCell ref="E26:U26"/>
    <mergeCell ref="F28:K28"/>
    <mergeCell ref="P28:S28"/>
    <mergeCell ref="R69:S69"/>
    <mergeCell ref="R66:S66"/>
    <mergeCell ref="R67:S67"/>
    <mergeCell ref="R76:S76"/>
    <mergeCell ref="R78:S78"/>
    <mergeCell ref="R72:S72"/>
    <mergeCell ref="R62:S62"/>
    <mergeCell ref="R63:S63"/>
    <mergeCell ref="R70:S70"/>
    <mergeCell ref="R71:S71"/>
    <mergeCell ref="R68:S68"/>
    <mergeCell ref="R65:S65"/>
    <mergeCell ref="R55:S55"/>
    <mergeCell ref="C3:U4"/>
    <mergeCell ref="C5:U6"/>
    <mergeCell ref="R50:S50"/>
    <mergeCell ref="T50:U50"/>
    <mergeCell ref="R51:S51"/>
    <mergeCell ref="T51:U51"/>
    <mergeCell ref="R48:S48"/>
    <mergeCell ref="T48:U48"/>
    <mergeCell ref="R49:S49"/>
    <mergeCell ref="T49:U49"/>
    <mergeCell ref="D78:E78"/>
    <mergeCell ref="F78:G78"/>
    <mergeCell ref="H78:I78"/>
    <mergeCell ref="J78:K78"/>
    <mergeCell ref="L72:M72"/>
    <mergeCell ref="N72:O72"/>
    <mergeCell ref="P72:Q72"/>
    <mergeCell ref="L76:M76"/>
    <mergeCell ref="N76:O76"/>
    <mergeCell ref="T44:U44"/>
    <mergeCell ref="R45:S45"/>
    <mergeCell ref="T45:U45"/>
    <mergeCell ref="R46:S46"/>
    <mergeCell ref="T46:U46"/>
    <mergeCell ref="R44:S44"/>
    <mergeCell ref="R47:S47"/>
    <mergeCell ref="T47:U47"/>
    <mergeCell ref="O33:Q33"/>
    <mergeCell ref="C33:N33"/>
    <mergeCell ref="C34:N34"/>
    <mergeCell ref="O34:Q34"/>
    <mergeCell ref="L46:M46"/>
    <mergeCell ref="N46:O46"/>
    <mergeCell ref="P46:Q46"/>
    <mergeCell ref="D47:E47"/>
    <mergeCell ref="P76:Q76"/>
    <mergeCell ref="L78:M78"/>
    <mergeCell ref="N78:O78"/>
    <mergeCell ref="P78:Q78"/>
    <mergeCell ref="D76:E76"/>
    <mergeCell ref="F76:G76"/>
    <mergeCell ref="H76:I76"/>
    <mergeCell ref="J76:K76"/>
    <mergeCell ref="D72:E72"/>
    <mergeCell ref="F72:G72"/>
    <mergeCell ref="H72:I72"/>
    <mergeCell ref="J72:K72"/>
    <mergeCell ref="L70:M70"/>
    <mergeCell ref="N70:O70"/>
    <mergeCell ref="H70:I70"/>
    <mergeCell ref="J70:K70"/>
    <mergeCell ref="P70:Q70"/>
    <mergeCell ref="D71:E71"/>
    <mergeCell ref="F71:G71"/>
    <mergeCell ref="H71:I71"/>
    <mergeCell ref="J71:K71"/>
    <mergeCell ref="L71:M71"/>
    <mergeCell ref="N71:O71"/>
    <mergeCell ref="P71:Q71"/>
    <mergeCell ref="D70:E70"/>
    <mergeCell ref="F70:G70"/>
    <mergeCell ref="P68:Q68"/>
    <mergeCell ref="D69:E69"/>
    <mergeCell ref="F69:G69"/>
    <mergeCell ref="H69:I69"/>
    <mergeCell ref="J69:K69"/>
    <mergeCell ref="L69:M69"/>
    <mergeCell ref="N69:O69"/>
    <mergeCell ref="P69:Q69"/>
    <mergeCell ref="L66:M66"/>
    <mergeCell ref="N66:O66"/>
    <mergeCell ref="H66:I66"/>
    <mergeCell ref="J66:K66"/>
    <mergeCell ref="L68:M68"/>
    <mergeCell ref="N68:O68"/>
    <mergeCell ref="D66:E66"/>
    <mergeCell ref="F66:G66"/>
    <mergeCell ref="D68:E68"/>
    <mergeCell ref="F68:G68"/>
    <mergeCell ref="H68:I68"/>
    <mergeCell ref="J68:K68"/>
    <mergeCell ref="P65:Q65"/>
    <mergeCell ref="F63:G63"/>
    <mergeCell ref="P66:Q66"/>
    <mergeCell ref="D67:E67"/>
    <mergeCell ref="F67:G67"/>
    <mergeCell ref="H67:I67"/>
    <mergeCell ref="J67:K67"/>
    <mergeCell ref="L67:M67"/>
    <mergeCell ref="N67:O67"/>
    <mergeCell ref="P67:Q67"/>
    <mergeCell ref="D65:E65"/>
    <mergeCell ref="F65:G65"/>
    <mergeCell ref="H65:I65"/>
    <mergeCell ref="J65:K65"/>
    <mergeCell ref="L65:M65"/>
    <mergeCell ref="N65:O65"/>
    <mergeCell ref="L55:M55"/>
    <mergeCell ref="F55:G55"/>
    <mergeCell ref="H55:I55"/>
    <mergeCell ref="J55:K55"/>
    <mergeCell ref="N55:O55"/>
    <mergeCell ref="P55:Q55"/>
    <mergeCell ref="F62:G62"/>
    <mergeCell ref="H62:I62"/>
    <mergeCell ref="J62:K63"/>
    <mergeCell ref="L62:M62"/>
    <mergeCell ref="N62:O62"/>
    <mergeCell ref="P62:Q62"/>
    <mergeCell ref="H63:I63"/>
    <mergeCell ref="L63:M63"/>
    <mergeCell ref="N63:O63"/>
    <mergeCell ref="P63:Q63"/>
    <mergeCell ref="D55:E55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N47:O47"/>
    <mergeCell ref="P47:Q47"/>
    <mergeCell ref="D46:E46"/>
    <mergeCell ref="F46:G46"/>
    <mergeCell ref="H46:I46"/>
    <mergeCell ref="J46:K46"/>
    <mergeCell ref="F47:G47"/>
    <mergeCell ref="H47:I47"/>
    <mergeCell ref="J47:K47"/>
    <mergeCell ref="L47:M47"/>
    <mergeCell ref="J45:K45"/>
    <mergeCell ref="L45:M45"/>
    <mergeCell ref="N45:O45"/>
    <mergeCell ref="P45:Q45"/>
    <mergeCell ref="D44:E44"/>
    <mergeCell ref="D45:E45"/>
    <mergeCell ref="F45:G45"/>
    <mergeCell ref="H45:I45"/>
    <mergeCell ref="F44:G44"/>
    <mergeCell ref="H44:I44"/>
    <mergeCell ref="E19:J19"/>
    <mergeCell ref="C18:E18"/>
    <mergeCell ref="J44:K44"/>
    <mergeCell ref="L44:M44"/>
    <mergeCell ref="F41:G41"/>
    <mergeCell ref="F42:G42"/>
    <mergeCell ref="C30:E30"/>
    <mergeCell ref="F30:K30"/>
    <mergeCell ref="C38:U39"/>
    <mergeCell ref="C41:E42"/>
    <mergeCell ref="C9:U9"/>
    <mergeCell ref="D11:U11"/>
    <mergeCell ref="E13:U13"/>
    <mergeCell ref="E15:J15"/>
    <mergeCell ref="O15:P15"/>
    <mergeCell ref="Q15:T15"/>
    <mergeCell ref="C20:E20"/>
    <mergeCell ref="C17:D17"/>
    <mergeCell ref="E17:J17"/>
    <mergeCell ref="M82:P82"/>
    <mergeCell ref="M83:P83"/>
    <mergeCell ref="M84:P84"/>
    <mergeCell ref="O17:T17"/>
    <mergeCell ref="R41:S41"/>
    <mergeCell ref="R42:S42"/>
    <mergeCell ref="L41:M41"/>
    <mergeCell ref="L42:M42"/>
    <mergeCell ref="N44:O44"/>
    <mergeCell ref="P44:Q44"/>
    <mergeCell ref="C80:P80"/>
    <mergeCell ref="Q80:R80"/>
    <mergeCell ref="S80:U80"/>
    <mergeCell ref="H42:I42"/>
    <mergeCell ref="J41:K42"/>
    <mergeCell ref="T42:U42"/>
    <mergeCell ref="H41:I41"/>
    <mergeCell ref="Q81:R81"/>
    <mergeCell ref="S81:U81"/>
    <mergeCell ref="M81:P81"/>
    <mergeCell ref="K81:L81"/>
    <mergeCell ref="Q84:R84"/>
    <mergeCell ref="S84:U84"/>
    <mergeCell ref="Q82:R82"/>
    <mergeCell ref="S82:U82"/>
    <mergeCell ref="Q83:R83"/>
    <mergeCell ref="S83:U83"/>
  </mergeCells>
  <dataValidations count="4">
    <dataValidation errorStyle="warning" allowBlank="1" showInputMessage="1" showErrorMessage="1" prompt="Informe a Data de emissão da Nota Fiscal para cálculo de multa e juros" error="Informe a Data de emissão da Nota Fiscal para cálculo de multa e juros" sqref="P28:S28"/>
    <dataValidation allowBlank="1" showInputMessage="1" showErrorMessage="1" prompt="Informar o % do ICMS no Estado" sqref="O32:Q32"/>
    <dataValidation allowBlank="1" showInputMessage="1" showErrorMessage="1" prompt="Informar o valor do FRETE destacado na Nota Fiscal" sqref="O33:Q33"/>
    <dataValidation allowBlank="1" showInputMessage="1" showErrorMessage="1" prompt="Informar o valor de OUTRAS DESPESAS destacado na Nota Fiscal" sqref="O34:Q34"/>
  </dataValidations>
  <printOptions horizontalCentered="1"/>
  <pageMargins left="0.11811023622047245" right="0.07874015748031496" top="0.7086614173228347" bottom="0.57" header="0.1968503937007874" footer="0.26"/>
  <pageSetup horizontalDpi="600" verticalDpi="600" orientation="portrait" paperSize="9" r:id="rId1"/>
  <headerFooter alignWithMargins="0">
    <oddHeader>&amp;C&amp;"Arial,Negrito"&amp;14CÁLCULO DE ICMS COM
SUBSTITUIÇÃO TRIBUTÁRIA</oddHeader>
    <oddFooter>&amp;L&amp;"Arial,Negrito"Impresso no site: &amp;"Arial,Normal"www.sertacontabil.com.br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cp:lastPrinted>2010-07-01T13:39:31Z</cp:lastPrinted>
  <dcterms:created xsi:type="dcterms:W3CDTF">2010-06-18T16:20:45Z</dcterms:created>
  <dcterms:modified xsi:type="dcterms:W3CDTF">2014-09-25T18:15:16Z</dcterms:modified>
  <cp:category/>
  <cp:version/>
  <cp:contentType/>
  <cp:contentStatus/>
</cp:coreProperties>
</file>